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OMB\Desktop\FINANCIJSKI IZVJEŠTAJI 2023\10_12_2023\Konsolidirani FI\"/>
    </mc:Choice>
  </mc:AlternateContent>
  <xr:revisionPtr revIDLastSave="0" documentId="13_ncr:1_{53ED5C26-6763-44B8-AD0F-B76E8725064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5"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F307" i="9"/>
  <c r="H306" i="9"/>
  <c r="G306" i="9"/>
  <c r="F306" i="9"/>
  <c r="H305" i="9"/>
  <c r="G305" i="9"/>
  <c r="F305" i="9"/>
  <c r="H304" i="9"/>
  <c r="E304" i="9" s="1"/>
  <c r="B304" i="9" s="1"/>
  <c r="G304" i="9"/>
  <c r="F304" i="9"/>
  <c r="H303" i="9"/>
  <c r="G303" i="9"/>
  <c r="F303" i="9"/>
  <c r="H302" i="9"/>
  <c r="G302" i="9"/>
  <c r="F302" i="9"/>
  <c r="H301" i="9"/>
  <c r="G301" i="9"/>
  <c r="F301" i="9"/>
  <c r="H300" i="9"/>
  <c r="G300" i="9"/>
  <c r="F300" i="9"/>
  <c r="H299" i="9"/>
  <c r="G299" i="9"/>
  <c r="F299" i="9"/>
  <c r="H298" i="9"/>
  <c r="G298" i="9"/>
  <c r="F298" i="9"/>
  <c r="H297" i="9"/>
  <c r="G297" i="9"/>
  <c r="F297" i="9"/>
  <c r="H296" i="9"/>
  <c r="E296" i="9" s="1"/>
  <c r="B296" i="9" s="1"/>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F270" i="9" s="1"/>
  <c r="E270" i="9"/>
  <c r="B270" i="9"/>
  <c r="M269" i="9"/>
  <c r="L269" i="9"/>
  <c r="F269" i="9" s="1"/>
  <c r="E269" i="9"/>
  <c r="M268" i="9"/>
  <c r="L268" i="9"/>
  <c r="F268" i="9"/>
  <c r="B268" i="9" s="1"/>
  <c r="E268" i="9"/>
  <c r="M267" i="9"/>
  <c r="L267" i="9"/>
  <c r="F267" i="9" s="1"/>
  <c r="E267" i="9"/>
  <c r="B267" i="9" s="1"/>
  <c r="M266" i="9"/>
  <c r="F266" i="9" s="1"/>
  <c r="B266" i="9" s="1"/>
  <c r="L266" i="9"/>
  <c r="E266" i="9"/>
  <c r="M265" i="9"/>
  <c r="L265" i="9"/>
  <c r="F265" i="9" s="1"/>
  <c r="E265" i="9"/>
  <c r="B265" i="9" s="1"/>
  <c r="M264" i="9"/>
  <c r="F264" i="9" s="1"/>
  <c r="B264" i="9" s="1"/>
  <c r="L264" i="9"/>
  <c r="E264" i="9"/>
  <c r="M263" i="9"/>
  <c r="L263" i="9"/>
  <c r="F263" i="9" s="1"/>
  <c r="E263" i="9"/>
  <c r="B263" i="9" s="1"/>
  <c r="M262" i="9"/>
  <c r="F262" i="9" s="1"/>
  <c r="L262" i="9"/>
  <c r="E262" i="9"/>
  <c r="B262" i="9"/>
  <c r="M261" i="9"/>
  <c r="L261" i="9"/>
  <c r="F261" i="9" s="1"/>
  <c r="E261" i="9"/>
  <c r="M260" i="9"/>
  <c r="L260" i="9"/>
  <c r="F260" i="9"/>
  <c r="B260" i="9" s="1"/>
  <c r="E260" i="9"/>
  <c r="M259" i="9"/>
  <c r="L259" i="9"/>
  <c r="F259" i="9" s="1"/>
  <c r="E259" i="9"/>
  <c r="B259" i="9" s="1"/>
  <c r="M258" i="9"/>
  <c r="F258" i="9" s="1"/>
  <c r="B258" i="9" s="1"/>
  <c r="L258" i="9"/>
  <c r="E258" i="9"/>
  <c r="M257" i="9"/>
  <c r="L257" i="9"/>
  <c r="F257" i="9" s="1"/>
  <c r="E257" i="9"/>
  <c r="B257" i="9" s="1"/>
  <c r="M256" i="9"/>
  <c r="F256" i="9" s="1"/>
  <c r="B256" i="9" s="1"/>
  <c r="L256" i="9"/>
  <c r="E256" i="9"/>
  <c r="M255" i="9"/>
  <c r="L255" i="9"/>
  <c r="F255" i="9" s="1"/>
  <c r="E255" i="9"/>
  <c r="B255" i="9" s="1"/>
  <c r="M254" i="9"/>
  <c r="F254" i="9" s="1"/>
  <c r="B254" i="9" s="1"/>
  <c r="L254" i="9"/>
  <c r="E254" i="9"/>
  <c r="M253" i="9"/>
  <c r="L253" i="9"/>
  <c r="F253" i="9" s="1"/>
  <c r="E253" i="9"/>
  <c r="B253" i="9" s="1"/>
  <c r="M252" i="9"/>
  <c r="L252" i="9"/>
  <c r="F252" i="9"/>
  <c r="B252" i="9" s="1"/>
  <c r="E252" i="9"/>
  <c r="M251" i="9"/>
  <c r="L251" i="9"/>
  <c r="F251" i="9" s="1"/>
  <c r="E251" i="9"/>
  <c r="B251" i="9" s="1"/>
  <c r="M250" i="9"/>
  <c r="F250" i="9" s="1"/>
  <c r="B250" i="9" s="1"/>
  <c r="L250" i="9"/>
  <c r="E250" i="9"/>
  <c r="M249" i="9"/>
  <c r="L249" i="9"/>
  <c r="F249" i="9" s="1"/>
  <c r="E249" i="9"/>
  <c r="M248" i="9"/>
  <c r="F248" i="9" s="1"/>
  <c r="B248" i="9" s="1"/>
  <c r="L248" i="9"/>
  <c r="E248" i="9"/>
  <c r="M247" i="9"/>
  <c r="L247" i="9"/>
  <c r="F247" i="9" s="1"/>
  <c r="E247" i="9"/>
  <c r="M246" i="9"/>
  <c r="F246" i="9" s="1"/>
  <c r="L246" i="9"/>
  <c r="E246" i="9"/>
  <c r="B246" i="9"/>
  <c r="M245" i="9"/>
  <c r="L245" i="9"/>
  <c r="F245" i="9" s="1"/>
  <c r="E245" i="9"/>
  <c r="B245" i="9" s="1"/>
  <c r="M244" i="9"/>
  <c r="L244" i="9"/>
  <c r="F244" i="9"/>
  <c r="E244" i="9"/>
  <c r="B244" i="9"/>
  <c r="M243" i="9"/>
  <c r="L243" i="9"/>
  <c r="F243" i="9" s="1"/>
  <c r="E243" i="9"/>
  <c r="B243" i="9" s="1"/>
  <c r="M242" i="9"/>
  <c r="F242" i="9" s="1"/>
  <c r="B242" i="9" s="1"/>
  <c r="L242" i="9"/>
  <c r="E242" i="9"/>
  <c r="M241" i="9"/>
  <c r="L241" i="9"/>
  <c r="F241" i="9" s="1"/>
  <c r="E241" i="9"/>
  <c r="M240" i="9"/>
  <c r="F240" i="9" s="1"/>
  <c r="B240" i="9" s="1"/>
  <c r="L240" i="9"/>
  <c r="E240" i="9"/>
  <c r="M239" i="9"/>
  <c r="L239" i="9"/>
  <c r="F239" i="9" s="1"/>
  <c r="E239" i="9"/>
  <c r="B239" i="9" s="1"/>
  <c r="M238" i="9"/>
  <c r="F238" i="9" s="1"/>
  <c r="B238" i="9" s="1"/>
  <c r="L238" i="9"/>
  <c r="E238" i="9"/>
  <c r="M237" i="9"/>
  <c r="L237" i="9"/>
  <c r="F237" i="9" s="1"/>
  <c r="E237" i="9"/>
  <c r="B237" i="9" s="1"/>
  <c r="M236" i="9"/>
  <c r="L236" i="9"/>
  <c r="F236" i="9"/>
  <c r="B236" i="9" s="1"/>
  <c r="E236" i="9"/>
  <c r="M235" i="9"/>
  <c r="L235" i="9"/>
  <c r="F235" i="9" s="1"/>
  <c r="E235" i="9"/>
  <c r="B235" i="9" s="1"/>
  <c r="M234" i="9"/>
  <c r="F234" i="9" s="1"/>
  <c r="B234" i="9" s="1"/>
  <c r="L234" i="9"/>
  <c r="E234" i="9"/>
  <c r="M233" i="9"/>
  <c r="L233" i="9"/>
  <c r="F233" i="9" s="1"/>
  <c r="E233" i="9"/>
  <c r="M232" i="9"/>
  <c r="F232" i="9" s="1"/>
  <c r="B232" i="9" s="1"/>
  <c r="L232" i="9"/>
  <c r="E232" i="9"/>
  <c r="M231" i="9"/>
  <c r="L231" i="9"/>
  <c r="F231" i="9" s="1"/>
  <c r="E231" i="9"/>
  <c r="M230" i="9"/>
  <c r="F230" i="9" s="1"/>
  <c r="L230" i="9"/>
  <c r="E230" i="9"/>
  <c r="B230" i="9"/>
  <c r="M229" i="9"/>
  <c r="L229" i="9"/>
  <c r="F229" i="9" s="1"/>
  <c r="E229" i="9"/>
  <c r="B229" i="9" s="1"/>
  <c r="M228" i="9"/>
  <c r="L228" i="9"/>
  <c r="F228" i="9"/>
  <c r="E228" i="9"/>
  <c r="B228" i="9"/>
  <c r="M227" i="9"/>
  <c r="L227" i="9"/>
  <c r="F227" i="9" s="1"/>
  <c r="E227" i="9"/>
  <c r="B227" i="9" s="1"/>
  <c r="M226" i="9"/>
  <c r="F226" i="9" s="1"/>
  <c r="B226" i="9" s="1"/>
  <c r="L226" i="9"/>
  <c r="E226" i="9"/>
  <c r="M225" i="9"/>
  <c r="L225" i="9"/>
  <c r="F225" i="9" s="1"/>
  <c r="E225" i="9"/>
  <c r="M224" i="9"/>
  <c r="F224" i="9" s="1"/>
  <c r="B224" i="9" s="1"/>
  <c r="L224" i="9"/>
  <c r="E224" i="9"/>
  <c r="M223" i="9"/>
  <c r="L223" i="9"/>
  <c r="E223" i="9"/>
  <c r="M222" i="9"/>
  <c r="F222" i="9" s="1"/>
  <c r="B222" i="9" s="1"/>
  <c r="L222" i="9"/>
  <c r="E222" i="9"/>
  <c r="M221" i="9"/>
  <c r="L221" i="9"/>
  <c r="F221" i="9" s="1"/>
  <c r="E221" i="9"/>
  <c r="M220" i="9"/>
  <c r="L220" i="9"/>
  <c r="F220" i="9"/>
  <c r="B220" i="9" s="1"/>
  <c r="E220" i="9"/>
  <c r="M219" i="9"/>
  <c r="L219" i="9"/>
  <c r="E219" i="9"/>
  <c r="M218" i="9"/>
  <c r="F218" i="9" s="1"/>
  <c r="B218" i="9" s="1"/>
  <c r="L218" i="9"/>
  <c r="E218" i="9"/>
  <c r="M217" i="9"/>
  <c r="L217" i="9"/>
  <c r="E217" i="9"/>
  <c r="M216" i="9"/>
  <c r="F216" i="9" s="1"/>
  <c r="B216" i="9" s="1"/>
  <c r="L216" i="9"/>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B159" i="9" s="1"/>
  <c r="E159" i="9"/>
  <c r="H158" i="9"/>
  <c r="G158" i="9"/>
  <c r="E158" i="9" s="1"/>
  <c r="B158" i="9" s="1"/>
  <c r="F158" i="9"/>
  <c r="H157" i="9"/>
  <c r="G157" i="9"/>
  <c r="F157" i="9"/>
  <c r="H156" i="9"/>
  <c r="G156" i="9"/>
  <c r="F156" i="9"/>
  <c r="E156" i="9"/>
  <c r="B156" i="9" s="1"/>
  <c r="H155" i="9"/>
  <c r="E155" i="9" s="1"/>
  <c r="B155" i="9" s="1"/>
  <c r="G155" i="9"/>
  <c r="F155" i="9"/>
  <c r="H154" i="9"/>
  <c r="G154" i="9"/>
  <c r="E154" i="9" s="1"/>
  <c r="B154" i="9" s="1"/>
  <c r="F154" i="9"/>
  <c r="H153" i="9"/>
  <c r="G153" i="9"/>
  <c r="E153" i="9" s="1"/>
  <c r="B153" i="9" s="1"/>
  <c r="F153" i="9"/>
  <c r="H152" i="9"/>
  <c r="G152" i="9"/>
  <c r="E152" i="9" s="1"/>
  <c r="B152" i="9" s="1"/>
  <c r="F152" i="9"/>
  <c r="H151" i="9"/>
  <c r="G151" i="9"/>
  <c r="F151" i="9"/>
  <c r="E151" i="9"/>
  <c r="B151" i="9"/>
  <c r="H150" i="9"/>
  <c r="G150" i="9"/>
  <c r="E150" i="9" s="1"/>
  <c r="B150" i="9" s="1"/>
  <c r="F150" i="9"/>
  <c r="H149" i="9"/>
  <c r="G149" i="9"/>
  <c r="E149" i="9" s="1"/>
  <c r="F149" i="9"/>
  <c r="H148" i="9"/>
  <c r="G148" i="9"/>
  <c r="F148" i="9"/>
  <c r="E148" i="9"/>
  <c r="B148" i="9" s="1"/>
  <c r="H147" i="9"/>
  <c r="G147" i="9"/>
  <c r="E147" i="9" s="1"/>
  <c r="B147" i="9" s="1"/>
  <c r="F147" i="9"/>
  <c r="H146" i="9"/>
  <c r="G146" i="9"/>
  <c r="E146" i="9" s="1"/>
  <c r="B146" i="9" s="1"/>
  <c r="F146" i="9"/>
  <c r="H145" i="9"/>
  <c r="G145" i="9"/>
  <c r="E145" i="9" s="1"/>
  <c r="F145" i="9"/>
  <c r="B145" i="9"/>
  <c r="H144" i="9"/>
  <c r="G144" i="9"/>
  <c r="F144" i="9"/>
  <c r="F143" i="9"/>
  <c r="H142" i="9"/>
  <c r="G142" i="9"/>
  <c r="E142" i="9" s="1"/>
  <c r="B142" i="9" s="1"/>
  <c r="F142" i="9"/>
  <c r="H141" i="9"/>
  <c r="G141" i="9"/>
  <c r="F141" i="9"/>
  <c r="H140" i="9"/>
  <c r="G140" i="9"/>
  <c r="F140" i="9"/>
  <c r="E140" i="9"/>
  <c r="B140" i="9" s="1"/>
  <c r="H139" i="9"/>
  <c r="G139" i="9"/>
  <c r="F139" i="9"/>
  <c r="H138" i="9"/>
  <c r="G138" i="9"/>
  <c r="F138" i="9"/>
  <c r="E138" i="9"/>
  <c r="B138" i="9" s="1"/>
  <c r="H137" i="9"/>
  <c r="G137" i="9"/>
  <c r="E137" i="9" s="1"/>
  <c r="B137" i="9" s="1"/>
  <c r="F137" i="9"/>
  <c r="H136" i="9"/>
  <c r="G136" i="9"/>
  <c r="F136" i="9"/>
  <c r="E136" i="9"/>
  <c r="B136" i="9" s="1"/>
  <c r="H135" i="9"/>
  <c r="G135" i="9"/>
  <c r="E135" i="9" s="1"/>
  <c r="B135" i="9" s="1"/>
  <c r="F135" i="9"/>
  <c r="H134" i="9"/>
  <c r="G134" i="9"/>
  <c r="E134" i="9" s="1"/>
  <c r="B134" i="9" s="1"/>
  <c r="F134" i="9"/>
  <c r="H133" i="9"/>
  <c r="G133" i="9"/>
  <c r="F133" i="9"/>
  <c r="H132" i="9"/>
  <c r="G132" i="9"/>
  <c r="F132" i="9"/>
  <c r="E132" i="9"/>
  <c r="B132" i="9" s="1"/>
  <c r="H131" i="9"/>
  <c r="G131" i="9"/>
  <c r="F131" i="9"/>
  <c r="H130" i="9"/>
  <c r="G130" i="9"/>
  <c r="F130" i="9"/>
  <c r="E130" i="9"/>
  <c r="B130" i="9" s="1"/>
  <c r="H129" i="9"/>
  <c r="G129" i="9"/>
  <c r="E129" i="9" s="1"/>
  <c r="F129" i="9"/>
  <c r="B129" i="9"/>
  <c r="H128" i="9"/>
  <c r="G128" i="9"/>
  <c r="F128" i="9"/>
  <c r="E128" i="9"/>
  <c r="B128" i="9" s="1"/>
  <c r="H127" i="9"/>
  <c r="G127" i="9"/>
  <c r="E127" i="9" s="1"/>
  <c r="F127" i="9"/>
  <c r="B127" i="9"/>
  <c r="H126" i="9"/>
  <c r="G126" i="9"/>
  <c r="E126" i="9" s="1"/>
  <c r="B126" i="9" s="1"/>
  <c r="F126" i="9"/>
  <c r="H125" i="9"/>
  <c r="G125" i="9"/>
  <c r="E125" i="9" s="1"/>
  <c r="F125" i="9"/>
  <c r="H124" i="9"/>
  <c r="G124" i="9"/>
  <c r="F124" i="9"/>
  <c r="E124" i="9"/>
  <c r="B124" i="9" s="1"/>
  <c r="H123" i="9"/>
  <c r="E123" i="9" s="1"/>
  <c r="B123" i="9" s="1"/>
  <c r="G123" i="9"/>
  <c r="F123" i="9"/>
  <c r="H122" i="9"/>
  <c r="G122" i="9"/>
  <c r="E122" i="9" s="1"/>
  <c r="B122" i="9" s="1"/>
  <c r="F122" i="9"/>
  <c r="H121" i="9"/>
  <c r="G121" i="9"/>
  <c r="E121" i="9" s="1"/>
  <c r="B121" i="9" s="1"/>
  <c r="F121" i="9"/>
  <c r="H120" i="9"/>
  <c r="G120" i="9"/>
  <c r="E120" i="9" s="1"/>
  <c r="B120" i="9" s="1"/>
  <c r="F120" i="9"/>
  <c r="H119" i="9"/>
  <c r="G119" i="9"/>
  <c r="F119" i="9"/>
  <c r="B119" i="9" s="1"/>
  <c r="E119" i="9"/>
  <c r="H118" i="9"/>
  <c r="G118" i="9"/>
  <c r="E118" i="9" s="1"/>
  <c r="B118" i="9" s="1"/>
  <c r="F118" i="9"/>
  <c r="H117" i="9"/>
  <c r="G117" i="9"/>
  <c r="E117" i="9" s="1"/>
  <c r="F117" i="9"/>
  <c r="B117" i="9"/>
  <c r="H116" i="9"/>
  <c r="G116" i="9"/>
  <c r="F116" i="9"/>
  <c r="E116" i="9"/>
  <c r="B116" i="9" s="1"/>
  <c r="H115" i="9"/>
  <c r="G115" i="9"/>
  <c r="E115" i="9" s="1"/>
  <c r="B115" i="9" s="1"/>
  <c r="F115" i="9"/>
  <c r="H114" i="9"/>
  <c r="G114" i="9"/>
  <c r="E114" i="9" s="1"/>
  <c r="B114" i="9" s="1"/>
  <c r="F114" i="9"/>
  <c r="H113" i="9"/>
  <c r="G113" i="9"/>
  <c r="F113" i="9"/>
  <c r="H112" i="9"/>
  <c r="G112" i="9"/>
  <c r="E112" i="9" s="1"/>
  <c r="B112" i="9" s="1"/>
  <c r="F112" i="9"/>
  <c r="H111" i="9"/>
  <c r="G111" i="9"/>
  <c r="E111" i="9" s="1"/>
  <c r="F111" i="9"/>
  <c r="B111" i="9" s="1"/>
  <c r="H110" i="9"/>
  <c r="G110" i="9"/>
  <c r="E110" i="9" s="1"/>
  <c r="B110" i="9" s="1"/>
  <c r="F110" i="9"/>
  <c r="H109" i="9"/>
  <c r="G109" i="9"/>
  <c r="E109" i="9" s="1"/>
  <c r="F109" i="9"/>
  <c r="B109" i="9"/>
  <c r="H108" i="9"/>
  <c r="G108" i="9"/>
  <c r="F108" i="9"/>
  <c r="E108" i="9"/>
  <c r="B108" i="9" s="1"/>
  <c r="H107" i="9"/>
  <c r="G107" i="9"/>
  <c r="E107" i="9" s="1"/>
  <c r="B107" i="9" s="1"/>
  <c r="F107" i="9"/>
  <c r="H106" i="9"/>
  <c r="G106" i="9"/>
  <c r="E106" i="9" s="1"/>
  <c r="B106" i="9" s="1"/>
  <c r="F106" i="9"/>
  <c r="H105" i="9"/>
  <c r="G105" i="9"/>
  <c r="F105" i="9"/>
  <c r="H104" i="9"/>
  <c r="G104" i="9"/>
  <c r="E104" i="9" s="1"/>
  <c r="B104" i="9" s="1"/>
  <c r="F104" i="9"/>
  <c r="H103" i="9"/>
  <c r="G103" i="9"/>
  <c r="F103" i="9"/>
  <c r="E103" i="9"/>
  <c r="B103" i="9"/>
  <c r="H102" i="9"/>
  <c r="G102" i="9"/>
  <c r="F102" i="9"/>
  <c r="H101" i="9"/>
  <c r="E101" i="9" s="1"/>
  <c r="B101" i="9" s="1"/>
  <c r="G101" i="9"/>
  <c r="F101" i="9"/>
  <c r="H100" i="9"/>
  <c r="G100" i="9"/>
  <c r="F100" i="9"/>
  <c r="E100" i="9"/>
  <c r="B100" i="9" s="1"/>
  <c r="H99" i="9"/>
  <c r="G99" i="9"/>
  <c r="F99" i="9"/>
  <c r="H98" i="9"/>
  <c r="G98" i="9"/>
  <c r="E98" i="9" s="1"/>
  <c r="B98" i="9" s="1"/>
  <c r="F98" i="9"/>
  <c r="H97" i="9"/>
  <c r="G97" i="9"/>
  <c r="E97" i="9" s="1"/>
  <c r="B97" i="9" s="1"/>
  <c r="F97" i="9"/>
  <c r="H96" i="9"/>
  <c r="G96" i="9"/>
  <c r="F96" i="9"/>
  <c r="E96" i="9"/>
  <c r="B96" i="9" s="1"/>
  <c r="H95" i="9"/>
  <c r="G95" i="9"/>
  <c r="F95" i="9"/>
  <c r="B95" i="9" s="1"/>
  <c r="E95" i="9"/>
  <c r="H94" i="9"/>
  <c r="G94" i="9"/>
  <c r="E94" i="9" s="1"/>
  <c r="B94" i="9" s="1"/>
  <c r="F94" i="9"/>
  <c r="H93" i="9"/>
  <c r="G93" i="9"/>
  <c r="E93" i="9" s="1"/>
  <c r="B93" i="9" s="1"/>
  <c r="F93" i="9"/>
  <c r="H92" i="9"/>
  <c r="G92" i="9"/>
  <c r="F92" i="9"/>
  <c r="E92" i="9"/>
  <c r="B92" i="9" s="1"/>
  <c r="H91" i="9"/>
  <c r="G91" i="9"/>
  <c r="E91" i="9" s="1"/>
  <c r="B91" i="9" s="1"/>
  <c r="F91" i="9"/>
  <c r="H90" i="9"/>
  <c r="G90" i="9"/>
  <c r="F90" i="9"/>
  <c r="E90" i="9"/>
  <c r="B90" i="9" s="1"/>
  <c r="H89" i="9"/>
  <c r="G89" i="9"/>
  <c r="F89" i="9"/>
  <c r="H88" i="9"/>
  <c r="G88" i="9"/>
  <c r="F88" i="9"/>
  <c r="E88" i="9"/>
  <c r="B88" i="9" s="1"/>
  <c r="H87" i="9"/>
  <c r="G87" i="9"/>
  <c r="F87" i="9"/>
  <c r="B87" i="9" s="1"/>
  <c r="E87" i="9"/>
  <c r="H86" i="9"/>
  <c r="G86" i="9"/>
  <c r="E86" i="9" s="1"/>
  <c r="B86" i="9" s="1"/>
  <c r="F86" i="9"/>
  <c r="H85" i="9"/>
  <c r="G85" i="9"/>
  <c r="F85" i="9"/>
  <c r="H84" i="9"/>
  <c r="G84" i="9"/>
  <c r="F84" i="9"/>
  <c r="E84" i="9"/>
  <c r="B84" i="9" s="1"/>
  <c r="H83" i="9"/>
  <c r="G83" i="9"/>
  <c r="F83" i="9"/>
  <c r="H82" i="9"/>
  <c r="G82" i="9"/>
  <c r="F82" i="9"/>
  <c r="E82" i="9"/>
  <c r="B82" i="9" s="1"/>
  <c r="H81" i="9"/>
  <c r="E81" i="9" s="1"/>
  <c r="G81" i="9"/>
  <c r="F81" i="9"/>
  <c r="B81" i="9"/>
  <c r="H80" i="9"/>
  <c r="G80" i="9"/>
  <c r="F80" i="9"/>
  <c r="E80" i="9"/>
  <c r="B80" i="9" s="1"/>
  <c r="H79" i="9"/>
  <c r="G79" i="9"/>
  <c r="F79" i="9"/>
  <c r="B79" i="9" s="1"/>
  <c r="E79" i="9"/>
  <c r="H78" i="9"/>
  <c r="G78" i="9"/>
  <c r="E78" i="9" s="1"/>
  <c r="B78" i="9" s="1"/>
  <c r="F78" i="9"/>
  <c r="H77" i="9"/>
  <c r="G77" i="9"/>
  <c r="E77" i="9" s="1"/>
  <c r="B77" i="9" s="1"/>
  <c r="F77" i="9"/>
  <c r="H76" i="9"/>
  <c r="G76" i="9"/>
  <c r="F76" i="9"/>
  <c r="E76" i="9"/>
  <c r="B76" i="9" s="1"/>
  <c r="H75" i="9"/>
  <c r="G75" i="9"/>
  <c r="E75" i="9" s="1"/>
  <c r="B75" i="9" s="1"/>
  <c r="F75" i="9"/>
  <c r="H74" i="9"/>
  <c r="G74" i="9"/>
  <c r="F74" i="9"/>
  <c r="E74" i="9"/>
  <c r="B74" i="9" s="1"/>
  <c r="H73" i="9"/>
  <c r="G73" i="9"/>
  <c r="F73" i="9"/>
  <c r="H72" i="9"/>
  <c r="G72" i="9"/>
  <c r="F72" i="9"/>
  <c r="E72" i="9"/>
  <c r="B72" i="9" s="1"/>
  <c r="H71" i="9"/>
  <c r="G71" i="9"/>
  <c r="F71" i="9"/>
  <c r="E71" i="9"/>
  <c r="B71" i="9"/>
  <c r="H70" i="9"/>
  <c r="G70" i="9"/>
  <c r="E70" i="9" s="1"/>
  <c r="B70" i="9" s="1"/>
  <c r="F70" i="9"/>
  <c r="H69" i="9"/>
  <c r="G69" i="9"/>
  <c r="F69" i="9"/>
  <c r="H68" i="9"/>
  <c r="E68" i="9" s="1"/>
  <c r="B68" i="9" s="1"/>
  <c r="G68" i="9"/>
  <c r="F68" i="9"/>
  <c r="H67" i="9"/>
  <c r="G67" i="9"/>
  <c r="F67" i="9"/>
  <c r="H66" i="9"/>
  <c r="G66" i="9"/>
  <c r="F66" i="9"/>
  <c r="H65" i="9"/>
  <c r="G65" i="9"/>
  <c r="E65" i="9" s="1"/>
  <c r="F65" i="9"/>
  <c r="B65" i="9"/>
  <c r="H64" i="9"/>
  <c r="G64" i="9"/>
  <c r="E64" i="9" s="1"/>
  <c r="B64" i="9" s="1"/>
  <c r="F64" i="9"/>
  <c r="H63" i="9"/>
  <c r="G63" i="9"/>
  <c r="E63" i="9" s="1"/>
  <c r="B63" i="9" s="1"/>
  <c r="F63" i="9"/>
  <c r="H62" i="9"/>
  <c r="G62" i="9"/>
  <c r="E62" i="9" s="1"/>
  <c r="B62" i="9" s="1"/>
  <c r="F62" i="9"/>
  <c r="H61" i="9"/>
  <c r="G61" i="9"/>
  <c r="F61" i="9"/>
  <c r="H60" i="9"/>
  <c r="G60" i="9"/>
  <c r="F60" i="9"/>
  <c r="E60" i="9"/>
  <c r="B60" i="9" s="1"/>
  <c r="H59" i="9"/>
  <c r="G59" i="9"/>
  <c r="F59" i="9"/>
  <c r="H58" i="9"/>
  <c r="E58" i="9" s="1"/>
  <c r="B58" i="9" s="1"/>
  <c r="G58" i="9"/>
  <c r="F58" i="9"/>
  <c r="H57" i="9"/>
  <c r="E57" i="9" s="1"/>
  <c r="G57" i="9"/>
  <c r="F57" i="9"/>
  <c r="B57" i="9"/>
  <c r="H56" i="9"/>
  <c r="G56" i="9"/>
  <c r="F56" i="9"/>
  <c r="E56" i="9"/>
  <c r="B56" i="9" s="1"/>
  <c r="H55" i="9"/>
  <c r="G55" i="9"/>
  <c r="F55" i="9"/>
  <c r="E55" i="9"/>
  <c r="B55" i="9"/>
  <c r="H54" i="9"/>
  <c r="G54" i="9"/>
  <c r="F54" i="9"/>
  <c r="H53" i="9"/>
  <c r="G53" i="9"/>
  <c r="E53" i="9" s="1"/>
  <c r="F53" i="9"/>
  <c r="B53" i="9"/>
  <c r="H52" i="9"/>
  <c r="G52" i="9"/>
  <c r="F52" i="9"/>
  <c r="E52" i="9"/>
  <c r="B52" i="9" s="1"/>
  <c r="H51" i="9"/>
  <c r="G51" i="9"/>
  <c r="E51" i="9" s="1"/>
  <c r="B51" i="9" s="1"/>
  <c r="F51" i="9"/>
  <c r="H50" i="9"/>
  <c r="G50" i="9"/>
  <c r="E50" i="9" s="1"/>
  <c r="B50" i="9" s="1"/>
  <c r="F50" i="9"/>
  <c r="H49" i="9"/>
  <c r="E49" i="9" s="1"/>
  <c r="B49" i="9" s="1"/>
  <c r="G49" i="9"/>
  <c r="F49" i="9"/>
  <c r="H48" i="9"/>
  <c r="G48" i="9"/>
  <c r="E48" i="9" s="1"/>
  <c r="B48" i="9" s="1"/>
  <c r="F48" i="9"/>
  <c r="H47" i="9"/>
  <c r="E47" i="9" s="1"/>
  <c r="B47" i="9" s="1"/>
  <c r="G47" i="9"/>
  <c r="F47" i="9"/>
  <c r="H46" i="9"/>
  <c r="G46" i="9"/>
  <c r="E46" i="9" s="1"/>
  <c r="B46" i="9" s="1"/>
  <c r="F46" i="9"/>
  <c r="H45" i="9"/>
  <c r="G45" i="9"/>
  <c r="E45" i="9" s="1"/>
  <c r="B45" i="9" s="1"/>
  <c r="F45" i="9"/>
  <c r="H44" i="9"/>
  <c r="E44" i="9" s="1"/>
  <c r="B44" i="9" s="1"/>
  <c r="G44" i="9"/>
  <c r="F44" i="9"/>
  <c r="H43" i="9"/>
  <c r="G43" i="9"/>
  <c r="F43" i="9"/>
  <c r="H42" i="9"/>
  <c r="G42" i="9"/>
  <c r="F42" i="9"/>
  <c r="H41" i="9"/>
  <c r="E41" i="9" s="1"/>
  <c r="B41" i="9" s="1"/>
  <c r="G41" i="9"/>
  <c r="F41" i="9"/>
  <c r="H40" i="9"/>
  <c r="G40" i="9"/>
  <c r="F40" i="9"/>
  <c r="H39" i="9"/>
  <c r="G39" i="9"/>
  <c r="F39" i="9"/>
  <c r="E39" i="9"/>
  <c r="B39" i="9"/>
  <c r="H38" i="9"/>
  <c r="G38" i="9"/>
  <c r="F38" i="9"/>
  <c r="H37" i="9"/>
  <c r="G37" i="9"/>
  <c r="E37" i="9" s="1"/>
  <c r="B37" i="9" s="1"/>
  <c r="F37" i="9"/>
  <c r="H36" i="9"/>
  <c r="G36" i="9"/>
  <c r="F36" i="9"/>
  <c r="E36" i="9"/>
  <c r="B36" i="9"/>
  <c r="H35" i="9"/>
  <c r="G35" i="9"/>
  <c r="F35" i="9"/>
  <c r="H34" i="9"/>
  <c r="G34" i="9"/>
  <c r="E34" i="9" s="1"/>
  <c r="B34" i="9" s="1"/>
  <c r="F34" i="9"/>
  <c r="H33" i="9"/>
  <c r="G33" i="9"/>
  <c r="F33" i="9"/>
  <c r="H32" i="9"/>
  <c r="G32" i="9"/>
  <c r="F32" i="9"/>
  <c r="H31" i="9"/>
  <c r="E31" i="9" s="1"/>
  <c r="B31" i="9" s="1"/>
  <c r="G31" i="9"/>
  <c r="F31" i="9"/>
  <c r="H30" i="9"/>
  <c r="G30" i="9"/>
  <c r="F30" i="9"/>
  <c r="H29" i="9"/>
  <c r="G29" i="9"/>
  <c r="F29" i="9"/>
  <c r="H28" i="9"/>
  <c r="E28" i="9" s="1"/>
  <c r="B28" i="9" s="1"/>
  <c r="G28" i="9"/>
  <c r="F28" i="9"/>
  <c r="H27" i="9"/>
  <c r="G27" i="9"/>
  <c r="F27" i="9"/>
  <c r="H26" i="9"/>
  <c r="G26" i="9"/>
  <c r="F26" i="9"/>
  <c r="H25" i="9"/>
  <c r="G25" i="9"/>
  <c r="F25" i="9"/>
  <c r="H24" i="9"/>
  <c r="G24" i="9"/>
  <c r="F24" i="9"/>
  <c r="H23" i="9"/>
  <c r="E23" i="9" s="1"/>
  <c r="B23" i="9" s="1"/>
  <c r="G23" i="9"/>
  <c r="F23" i="9"/>
  <c r="H22" i="9"/>
  <c r="G22" i="9"/>
  <c r="F22" i="9"/>
  <c r="F21" i="9"/>
  <c r="F4" i="9"/>
  <c r="O3" i="9"/>
  <c r="G275" i="9" s="1"/>
  <c r="I3" i="9"/>
  <c r="H3" i="9"/>
  <c r="G3" i="9"/>
  <c r="D101" i="8"/>
  <c r="C1576" i="1" s="1"/>
  <c r="H1576" i="1" s="1"/>
  <c r="D95" i="8"/>
  <c r="D90" i="8"/>
  <c r="D85" i="8"/>
  <c r="D80" i="8"/>
  <c r="D75" i="8"/>
  <c r="D70" i="8"/>
  <c r="D65" i="8"/>
  <c r="D60" i="8"/>
  <c r="D55" i="8"/>
  <c r="D50" i="8"/>
  <c r="D44" i="8"/>
  <c r="D36" i="8"/>
  <c r="C1511" i="1" s="1"/>
  <c r="D26" i="8"/>
  <c r="D18" i="8"/>
  <c r="D8" i="8"/>
  <c r="E44" i="7"/>
  <c r="D44" i="7"/>
  <c r="E39" i="7"/>
  <c r="E38" i="7" s="1"/>
  <c r="D39" i="7"/>
  <c r="D38" i="7"/>
  <c r="E30" i="7"/>
  <c r="D30" i="7"/>
  <c r="E23" i="7"/>
  <c r="D23" i="7"/>
  <c r="D22" i="7" s="1"/>
  <c r="E14" i="7"/>
  <c r="D14" i="7"/>
  <c r="D6" i="7" s="1"/>
  <c r="D5" i="7" s="1"/>
  <c r="E7" i="7"/>
  <c r="E6" i="7" s="1"/>
  <c r="D7" i="7"/>
  <c r="F140" i="6"/>
  <c r="F139" i="6"/>
  <c r="F138" i="6"/>
  <c r="F137" i="6"/>
  <c r="F136" i="6"/>
  <c r="F135" i="6"/>
  <c r="F134" i="6"/>
  <c r="F133" i="6"/>
  <c r="F132" i="6"/>
  <c r="F131" i="6"/>
  <c r="F130" i="6"/>
  <c r="E130" i="6"/>
  <c r="D130" i="6"/>
  <c r="E129" i="6"/>
  <c r="D1423" i="1" s="1"/>
  <c r="D129" i="6"/>
  <c r="F128" i="6"/>
  <c r="F127" i="6"/>
  <c r="F126" i="6"/>
  <c r="F125" i="6"/>
  <c r="F124" i="6"/>
  <c r="F123" i="6"/>
  <c r="E122" i="6"/>
  <c r="D122" i="6"/>
  <c r="F122" i="6" s="1"/>
  <c r="F121" i="6"/>
  <c r="F120" i="6"/>
  <c r="F119" i="6"/>
  <c r="E118" i="6"/>
  <c r="D1412" i="1" s="1"/>
  <c r="D118" i="6"/>
  <c r="F118" i="6" s="1"/>
  <c r="F117" i="6"/>
  <c r="F116" i="6"/>
  <c r="E115" i="6"/>
  <c r="D1409" i="1" s="1"/>
  <c r="D115" i="6"/>
  <c r="F115" i="6" s="1"/>
  <c r="F113" i="6"/>
  <c r="F112" i="6"/>
  <c r="F111" i="6"/>
  <c r="F110" i="6"/>
  <c r="F109" i="6"/>
  <c r="F108" i="6"/>
  <c r="E107" i="6"/>
  <c r="D107" i="6"/>
  <c r="F106" i="6"/>
  <c r="F105" i="6"/>
  <c r="F104" i="6"/>
  <c r="F103" i="6"/>
  <c r="F102" i="6"/>
  <c r="F101" i="6"/>
  <c r="F100" i="6"/>
  <c r="F99" i="6"/>
  <c r="E99" i="6"/>
  <c r="D99" i="6"/>
  <c r="F98" i="6"/>
  <c r="F97" i="6"/>
  <c r="F96" i="6"/>
  <c r="F95" i="6"/>
  <c r="F94" i="6"/>
  <c r="E94" i="6"/>
  <c r="D94" i="6"/>
  <c r="F93" i="6"/>
  <c r="F92" i="6"/>
  <c r="F91" i="6"/>
  <c r="E90" i="6"/>
  <c r="D90" i="6"/>
  <c r="F90" i="6" s="1"/>
  <c r="F89" i="6"/>
  <c r="E89" i="6"/>
  <c r="D89" i="6"/>
  <c r="F88" i="6"/>
  <c r="F87" i="6"/>
  <c r="F86" i="6"/>
  <c r="F85" i="6"/>
  <c r="F84" i="6"/>
  <c r="F83" i="6"/>
  <c r="E82" i="6"/>
  <c r="D82" i="6"/>
  <c r="F81" i="6"/>
  <c r="F80" i="6"/>
  <c r="F79" i="6"/>
  <c r="F78" i="6"/>
  <c r="F77" i="6"/>
  <c r="F76" i="6"/>
  <c r="E75" i="6"/>
  <c r="D1369" i="1" s="1"/>
  <c r="D75" i="6"/>
  <c r="C1369" i="1" s="1"/>
  <c r="F74" i="6"/>
  <c r="F73" i="6"/>
  <c r="F72" i="6"/>
  <c r="F71" i="6"/>
  <c r="F70" i="6"/>
  <c r="F69" i="6"/>
  <c r="F68" i="6"/>
  <c r="F67" i="6"/>
  <c r="E66" i="6"/>
  <c r="D66" i="6"/>
  <c r="F66" i="6" s="1"/>
  <c r="F65" i="6"/>
  <c r="F64" i="6"/>
  <c r="F63" i="6"/>
  <c r="F62" i="6"/>
  <c r="E61" i="6"/>
  <c r="D1355" i="1" s="1"/>
  <c r="D61" i="6"/>
  <c r="F61" i="6" s="1"/>
  <c r="F60" i="6"/>
  <c r="F59" i="6"/>
  <c r="F58" i="6"/>
  <c r="F57" i="6"/>
  <c r="F56" i="6"/>
  <c r="F55" i="6"/>
  <c r="E54" i="6"/>
  <c r="D54" i="6"/>
  <c r="F53" i="6"/>
  <c r="F52" i="6"/>
  <c r="F51" i="6"/>
  <c r="F50" i="6"/>
  <c r="E50" i="6"/>
  <c r="D1344" i="1" s="1"/>
  <c r="H1344" i="1" s="1"/>
  <c r="D50" i="6"/>
  <c r="F49" i="6"/>
  <c r="F48" i="6"/>
  <c r="F47" i="6"/>
  <c r="F46" i="6"/>
  <c r="F45" i="6"/>
  <c r="F44" i="6"/>
  <c r="E43" i="6"/>
  <c r="D1337" i="1" s="1"/>
  <c r="D43" i="6"/>
  <c r="F43" i="6" s="1"/>
  <c r="F42" i="6"/>
  <c r="F41" i="6"/>
  <c r="F40" i="6"/>
  <c r="E39" i="6"/>
  <c r="D39" i="6"/>
  <c r="C1333" i="1" s="1"/>
  <c r="F38" i="6"/>
  <c r="F37" i="6"/>
  <c r="E36" i="6"/>
  <c r="D36" i="6"/>
  <c r="F34" i="6"/>
  <c r="F33" i="6"/>
  <c r="F32" i="6"/>
  <c r="F31" i="6"/>
  <c r="F30" i="6"/>
  <c r="F29" i="6"/>
  <c r="E28" i="6"/>
  <c r="D1322" i="1" s="1"/>
  <c r="D28" i="6"/>
  <c r="C1322" i="1" s="1"/>
  <c r="F27" i="6"/>
  <c r="F26" i="6"/>
  <c r="F25" i="6"/>
  <c r="F24" i="6"/>
  <c r="F23" i="6"/>
  <c r="E22" i="6"/>
  <c r="D22" i="6"/>
  <c r="F22" i="6" s="1"/>
  <c r="F21" i="6"/>
  <c r="F20" i="6"/>
  <c r="F19" i="6"/>
  <c r="F18" i="6"/>
  <c r="F17" i="6"/>
  <c r="F16" i="6"/>
  <c r="F15" i="6"/>
  <c r="F14" i="6"/>
  <c r="E13" i="6"/>
  <c r="D13" i="6"/>
  <c r="F13" i="6" s="1"/>
  <c r="F12" i="6"/>
  <c r="F11" i="6"/>
  <c r="E10" i="6"/>
  <c r="D1304" i="1" s="1"/>
  <c r="D10" i="6"/>
  <c r="F10" i="6" s="1"/>
  <c r="F9" i="6"/>
  <c r="F8" i="6"/>
  <c r="F7" i="6"/>
  <c r="E6" i="6"/>
  <c r="D6" i="6"/>
  <c r="D5" i="6" s="1"/>
  <c r="H24" i="3"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E250" i="5"/>
  <c r="D1227" i="1" s="1"/>
  <c r="D250" i="5"/>
  <c r="F250" i="5" s="1"/>
  <c r="F249" i="5"/>
  <c r="F248" i="5"/>
  <c r="F247" i="5"/>
  <c r="E246" i="5"/>
  <c r="D246" i="5"/>
  <c r="D245" i="5" s="1"/>
  <c r="F244" i="5"/>
  <c r="F243" i="5"/>
  <c r="E242" i="5"/>
  <c r="D242" i="5"/>
  <c r="F241" i="5"/>
  <c r="F240" i="5"/>
  <c r="E239" i="5"/>
  <c r="D239" i="5"/>
  <c r="F236" i="5"/>
  <c r="F235" i="5"/>
  <c r="F234" i="5"/>
  <c r="E234" i="5"/>
  <c r="D1211" i="1" s="1"/>
  <c r="D234" i="5"/>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F191" i="5" s="1"/>
  <c r="F189" i="5"/>
  <c r="F188" i="5"/>
  <c r="F187" i="5"/>
  <c r="F186" i="5"/>
  <c r="F185" i="5"/>
  <c r="F184" i="5"/>
  <c r="F183" i="5"/>
  <c r="F182" i="5"/>
  <c r="F181" i="5"/>
  <c r="E180" i="5"/>
  <c r="E177" i="5" s="1"/>
  <c r="D1154" i="1" s="1"/>
  <c r="D180" i="5"/>
  <c r="F179" i="5"/>
  <c r="F178" i="5"/>
  <c r="D177" i="5"/>
  <c r="F173" i="5"/>
  <c r="F172" i="5"/>
  <c r="F171" i="5"/>
  <c r="E170" i="5"/>
  <c r="D170" i="5"/>
  <c r="F170" i="5" s="1"/>
  <c r="F169" i="5"/>
  <c r="F168" i="5"/>
  <c r="F167" i="5"/>
  <c r="F166" i="5"/>
  <c r="F165" i="5"/>
  <c r="E164" i="5"/>
  <c r="D1142" i="1" s="1"/>
  <c r="D164" i="5"/>
  <c r="F164" i="5" s="1"/>
  <c r="F163" i="5"/>
  <c r="F162" i="5"/>
  <c r="F161" i="5"/>
  <c r="F160" i="5"/>
  <c r="F159" i="5"/>
  <c r="F158" i="5"/>
  <c r="F157" i="5"/>
  <c r="F156" i="5"/>
  <c r="F155" i="5"/>
  <c r="F154" i="5"/>
  <c r="F153" i="5"/>
  <c r="F152" i="5"/>
  <c r="F151" i="5"/>
  <c r="F150" i="5"/>
  <c r="E149" i="5"/>
  <c r="D149" i="5"/>
  <c r="F148" i="5"/>
  <c r="F147" i="5"/>
  <c r="F145" i="5"/>
  <c r="F144" i="5"/>
  <c r="F143" i="5"/>
  <c r="E142" i="5"/>
  <c r="D142" i="5"/>
  <c r="F142" i="5" s="1"/>
  <c r="F141" i="5"/>
  <c r="F140" i="5"/>
  <c r="F139" i="5"/>
  <c r="F138" i="5"/>
  <c r="F137" i="5"/>
  <c r="F136" i="5"/>
  <c r="E135" i="5"/>
  <c r="D135" i="5"/>
  <c r="D134" i="5" s="1"/>
  <c r="C1112" i="1" s="1"/>
  <c r="F133" i="5"/>
  <c r="F132" i="5"/>
  <c r="F131" i="5"/>
  <c r="F130" i="5"/>
  <c r="F129" i="5"/>
  <c r="F128" i="5"/>
  <c r="F127" i="5"/>
  <c r="E126" i="5"/>
  <c r="D126" i="5"/>
  <c r="F126" i="5" s="1"/>
  <c r="F125" i="5"/>
  <c r="F124" i="5"/>
  <c r="F123" i="5"/>
  <c r="F122" i="5"/>
  <c r="F121" i="5"/>
  <c r="F120" i="5"/>
  <c r="F119" i="5"/>
  <c r="E119" i="5"/>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s="1"/>
  <c r="C1065" i="1" s="1"/>
  <c r="F86" i="5"/>
  <c r="F85" i="5"/>
  <c r="F84" i="5"/>
  <c r="F83" i="5"/>
  <c r="F82" i="5"/>
  <c r="F81" i="5"/>
  <c r="F80" i="5"/>
  <c r="F79" i="5"/>
  <c r="E79" i="5"/>
  <c r="E78" i="5" s="1"/>
  <c r="D79" i="5"/>
  <c r="D78" i="5"/>
  <c r="F78" i="5" s="1"/>
  <c r="F77" i="5"/>
  <c r="F76" i="5"/>
  <c r="F75" i="5"/>
  <c r="F74" i="5"/>
  <c r="F73" i="5"/>
  <c r="F72" i="5"/>
  <c r="F71" i="5"/>
  <c r="E70" i="5"/>
  <c r="E69" i="5" s="1"/>
  <c r="D1047" i="1" s="1"/>
  <c r="D70" i="5"/>
  <c r="D69" i="5" s="1"/>
  <c r="F67" i="5"/>
  <c r="F66" i="5"/>
  <c r="F65" i="5"/>
  <c r="F64" i="5"/>
  <c r="E63" i="5"/>
  <c r="D63" i="5"/>
  <c r="F63" i="5" s="1"/>
  <c r="F62" i="5"/>
  <c r="F61" i="5"/>
  <c r="F60" i="5"/>
  <c r="F59" i="5"/>
  <c r="F58" i="5"/>
  <c r="F57" i="5"/>
  <c r="E56" i="5"/>
  <c r="D56" i="5"/>
  <c r="F55" i="5"/>
  <c r="F54" i="5"/>
  <c r="F53" i="5"/>
  <c r="F52" i="5"/>
  <c r="E52" i="5"/>
  <c r="D52" i="5"/>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F29" i="5" s="1"/>
  <c r="D29" i="5"/>
  <c r="F28" i="5"/>
  <c r="F27" i="5"/>
  <c r="F26" i="5"/>
  <c r="F25" i="5"/>
  <c r="F24" i="5"/>
  <c r="F23" i="5"/>
  <c r="F22" i="5"/>
  <c r="F21" i="5"/>
  <c r="F20" i="5"/>
  <c r="E19" i="5"/>
  <c r="D19" i="5"/>
  <c r="C997" i="1"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F629" i="4"/>
  <c r="E629" i="4"/>
  <c r="D629" i="4"/>
  <c r="F628" i="4"/>
  <c r="F627" i="4"/>
  <c r="E626" i="4"/>
  <c r="D626" i="4"/>
  <c r="F626" i="4" s="1"/>
  <c r="F624" i="4"/>
  <c r="F623" i="4"/>
  <c r="F622" i="4"/>
  <c r="F621" i="4"/>
  <c r="F620" i="4"/>
  <c r="F619" i="4"/>
  <c r="F618" i="4"/>
  <c r="F617" i="4"/>
  <c r="E617" i="4"/>
  <c r="D617" i="4"/>
  <c r="F616" i="4"/>
  <c r="F615" i="4"/>
  <c r="F614" i="4"/>
  <c r="F613" i="4"/>
  <c r="F612" i="4"/>
  <c r="E612" i="4"/>
  <c r="D612" i="4"/>
  <c r="F611" i="4"/>
  <c r="F610" i="4"/>
  <c r="F609" i="4"/>
  <c r="F608" i="4"/>
  <c r="F607" i="4"/>
  <c r="F606" i="4"/>
  <c r="E605" i="4"/>
  <c r="F605" i="4" s="1"/>
  <c r="D605" i="4"/>
  <c r="F604" i="4"/>
  <c r="E603" i="4"/>
  <c r="H143" i="9" s="1"/>
  <c r="D603" i="4"/>
  <c r="F602" i="4"/>
  <c r="F601" i="4"/>
  <c r="F600" i="4"/>
  <c r="F599" i="4"/>
  <c r="E599" i="4"/>
  <c r="D599" i="4"/>
  <c r="F598" i="4"/>
  <c r="F597" i="4"/>
  <c r="F596" i="4"/>
  <c r="F595" i="4"/>
  <c r="F594" i="4"/>
  <c r="E594" i="4"/>
  <c r="D594" i="4"/>
  <c r="E593" i="4"/>
  <c r="F592" i="4"/>
  <c r="F591" i="4"/>
  <c r="F590" i="4"/>
  <c r="E590" i="4"/>
  <c r="D590" i="4"/>
  <c r="F589" i="4"/>
  <c r="F588" i="4"/>
  <c r="E587" i="4"/>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D571" i="4"/>
  <c r="F571" i="4" s="1"/>
  <c r="F570" i="4"/>
  <c r="F569" i="4"/>
  <c r="E568" i="4"/>
  <c r="E567" i="4" s="1"/>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F530" i="4"/>
  <c r="E530" i="4"/>
  <c r="E529" i="4" s="1"/>
  <c r="D530" i="4"/>
  <c r="F527" i="4"/>
  <c r="F526" i="4"/>
  <c r="F525" i="4"/>
  <c r="E525" i="4"/>
  <c r="D525" i="4"/>
  <c r="F524" i="4"/>
  <c r="F523" i="4"/>
  <c r="F522" i="4"/>
  <c r="E522" i="4"/>
  <c r="D522" i="4"/>
  <c r="F521" i="4"/>
  <c r="F520" i="4"/>
  <c r="E519" i="4"/>
  <c r="D519" i="4"/>
  <c r="F519" i="4" s="1"/>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F478" i="4"/>
  <c r="E478" i="4"/>
  <c r="D478" i="4"/>
  <c r="F477" i="4"/>
  <c r="F476" i="4"/>
  <c r="F475" i="4"/>
  <c r="F474" i="4"/>
  <c r="F473" i="4"/>
  <c r="E473" i="4"/>
  <c r="E472" i="4" s="1"/>
  <c r="D473" i="4"/>
  <c r="F471" i="4"/>
  <c r="F470" i="4"/>
  <c r="E469" i="4"/>
  <c r="D469" i="4"/>
  <c r="F469" i="4" s="1"/>
  <c r="F468" i="4"/>
  <c r="F467" i="4"/>
  <c r="E466" i="4"/>
  <c r="D466" i="4"/>
  <c r="F466" i="4" s="1"/>
  <c r="F465" i="4"/>
  <c r="F464" i="4"/>
  <c r="F463" i="4"/>
  <c r="E463" i="4"/>
  <c r="D463" i="4"/>
  <c r="F462" i="4"/>
  <c r="F461" i="4"/>
  <c r="F460" i="4"/>
  <c r="E460" i="4"/>
  <c r="E459" i="4" s="1"/>
  <c r="D460" i="4"/>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7" i="4" s="1"/>
  <c r="F426" i="4"/>
  <c r="F425" i="4"/>
  <c r="F424" i="4"/>
  <c r="F423" i="4"/>
  <c r="F422" i="4"/>
  <c r="E422" i="4"/>
  <c r="D422" i="4"/>
  <c r="E421" i="4"/>
  <c r="D421" i="4"/>
  <c r="E418" i="4"/>
  <c r="D418" i="4"/>
  <c r="F418" i="4" s="1"/>
  <c r="E417" i="4"/>
  <c r="D417" i="4"/>
  <c r="E416" i="4"/>
  <c r="D416" i="4"/>
  <c r="F411" i="4"/>
  <c r="F410" i="4"/>
  <c r="F409" i="4"/>
  <c r="F406" i="4"/>
  <c r="F405" i="4"/>
  <c r="F404" i="4"/>
  <c r="F403" i="4"/>
  <c r="E402" i="4"/>
  <c r="F402" i="4" s="1"/>
  <c r="D402" i="4"/>
  <c r="F401" i="4"/>
  <c r="F400" i="4"/>
  <c r="E400" i="4"/>
  <c r="D400" i="4"/>
  <c r="F399" i="4"/>
  <c r="F398" i="4"/>
  <c r="F397" i="4"/>
  <c r="E397" i="4"/>
  <c r="D397" i="4"/>
  <c r="F396" i="4"/>
  <c r="E396" i="4"/>
  <c r="D396" i="4"/>
  <c r="F395" i="4"/>
  <c r="F394" i="4"/>
  <c r="F393" i="4"/>
  <c r="F392" i="4"/>
  <c r="E391" i="4"/>
  <c r="D391" i="4"/>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E364" i="4"/>
  <c r="F364" i="4" s="1"/>
  <c r="D364" i="4"/>
  <c r="F362" i="4"/>
  <c r="F361" i="4"/>
  <c r="F360" i="4"/>
  <c r="F359" i="4"/>
  <c r="F358" i="4"/>
  <c r="F357" i="4"/>
  <c r="F356" i="4"/>
  <c r="E356" i="4"/>
  <c r="E351" i="4" s="1"/>
  <c r="D356" i="4"/>
  <c r="F355" i="4"/>
  <c r="F354" i="4"/>
  <c r="F353" i="4"/>
  <c r="E352" i="4"/>
  <c r="D352" i="4"/>
  <c r="F349" i="4"/>
  <c r="F348" i="4"/>
  <c r="E348" i="4"/>
  <c r="D348" i="4"/>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F330" i="4"/>
  <c r="F329" i="4"/>
  <c r="F328" i="4"/>
  <c r="F327" i="4"/>
  <c r="E326" i="4"/>
  <c r="D326" i="4"/>
  <c r="F326" i="4" s="1"/>
  <c r="F325" i="4"/>
  <c r="F324" i="4"/>
  <c r="F323" i="4"/>
  <c r="F322" i="4"/>
  <c r="F321" i="4"/>
  <c r="F320" i="4"/>
  <c r="F319" i="4"/>
  <c r="F318" i="4"/>
  <c r="F317" i="4"/>
  <c r="E317" i="4"/>
  <c r="D317" i="4"/>
  <c r="F316" i="4"/>
  <c r="F315" i="4"/>
  <c r="F314" i="4"/>
  <c r="F313" i="4"/>
  <c r="E312" i="4"/>
  <c r="F312" i="4" s="1"/>
  <c r="D312" i="4"/>
  <c r="F310" i="4"/>
  <c r="F309" i="4"/>
  <c r="F308" i="4"/>
  <c r="F307" i="4"/>
  <c r="F306" i="4"/>
  <c r="F305" i="4"/>
  <c r="F304" i="4"/>
  <c r="E304" i="4"/>
  <c r="E299" i="4" s="1"/>
  <c r="D304" i="4"/>
  <c r="F303" i="4"/>
  <c r="F302" i="4"/>
  <c r="F301"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F268" i="4" s="1"/>
  <c r="D268" i="4"/>
  <c r="F267" i="4"/>
  <c r="F266" i="4"/>
  <c r="F265" i="4"/>
  <c r="E264" i="4"/>
  <c r="D264" i="4"/>
  <c r="D263" i="4" s="1"/>
  <c r="F262" i="4"/>
  <c r="F261" i="4"/>
  <c r="F260" i="4"/>
  <c r="E259" i="4"/>
  <c r="F259" i="4" s="1"/>
  <c r="D259" i="4"/>
  <c r="F258" i="4"/>
  <c r="F257" i="4"/>
  <c r="F256" i="4"/>
  <c r="F255" i="4"/>
  <c r="F254" i="4"/>
  <c r="F253" i="4"/>
  <c r="E253" i="4"/>
  <c r="E252" i="4" s="1"/>
  <c r="D253" i="4"/>
  <c r="D252" i="4"/>
  <c r="F251" i="4"/>
  <c r="F250" i="4"/>
  <c r="F249" i="4"/>
  <c r="F248" i="4"/>
  <c r="E247" i="4"/>
  <c r="D247" i="4"/>
  <c r="F247" i="4" s="1"/>
  <c r="F246" i="4"/>
  <c r="F245" i="4"/>
  <c r="E244" i="4"/>
  <c r="E224" i="4" s="1"/>
  <c r="D244" i="4"/>
  <c r="F244" i="4" s="1"/>
  <c r="F243" i="4"/>
  <c r="F242" i="4"/>
  <c r="F241" i="4"/>
  <c r="F240" i="4"/>
  <c r="E240" i="4"/>
  <c r="D240" i="4"/>
  <c r="F239" i="4"/>
  <c r="F238" i="4"/>
  <c r="F237" i="4"/>
  <c r="E236" i="4"/>
  <c r="D236" i="4"/>
  <c r="F235" i="4"/>
  <c r="F234" i="4"/>
  <c r="F233" i="4"/>
  <c r="F232" i="4"/>
  <c r="E231" i="4"/>
  <c r="D231" i="4"/>
  <c r="F231" i="4" s="1"/>
  <c r="F230" i="4"/>
  <c r="F229" i="4"/>
  <c r="E228" i="4"/>
  <c r="D228" i="4"/>
  <c r="F228" i="4" s="1"/>
  <c r="F227" i="4"/>
  <c r="F226" i="4"/>
  <c r="F225" i="4"/>
  <c r="E225" i="4"/>
  <c r="D225" i="4"/>
  <c r="F223" i="4"/>
  <c r="F222" i="4"/>
  <c r="F221" i="4"/>
  <c r="F220" i="4"/>
  <c r="E219" i="4"/>
  <c r="D219" i="4"/>
  <c r="F218" i="4"/>
  <c r="F217" i="4"/>
  <c r="E216" i="4"/>
  <c r="E215" i="4" s="1"/>
  <c r="D216" i="4"/>
  <c r="F216" i="4" s="1"/>
  <c r="F214" i="4"/>
  <c r="F213" i="4"/>
  <c r="F212" i="4"/>
  <c r="F211" i="4"/>
  <c r="E210" i="4"/>
  <c r="F210" i="4" s="1"/>
  <c r="D210" i="4"/>
  <c r="F209" i="4"/>
  <c r="F208" i="4"/>
  <c r="F207" i="4"/>
  <c r="F206" i="4"/>
  <c r="F205" i="4"/>
  <c r="F204" i="4"/>
  <c r="F203" i="4"/>
  <c r="E202" i="4"/>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G165" i="1" s="1"/>
  <c r="D169" i="4"/>
  <c r="F168" i="4"/>
  <c r="F167" i="4"/>
  <c r="F166" i="4"/>
  <c r="F165" i="4"/>
  <c r="E164" i="4"/>
  <c r="D164" i="4"/>
  <c r="F162" i="4"/>
  <c r="F161" i="4"/>
  <c r="F160" i="4"/>
  <c r="E159" i="4"/>
  <c r="D159" i="4"/>
  <c r="F159" i="4" s="1"/>
  <c r="F158" i="4"/>
  <c r="F157" i="4"/>
  <c r="F156" i="4"/>
  <c r="F155" i="4"/>
  <c r="F154" i="4"/>
  <c r="E153" i="4"/>
  <c r="E152" i="4" s="1"/>
  <c r="D153" i="4"/>
  <c r="F153" i="4" s="1"/>
  <c r="F150" i="4"/>
  <c r="F149" i="4"/>
  <c r="F148" i="4"/>
  <c r="F147" i="4"/>
  <c r="F146" i="4"/>
  <c r="F145" i="4"/>
  <c r="F144" i="4"/>
  <c r="F143" i="4"/>
  <c r="F142" i="4"/>
  <c r="F141" i="4"/>
  <c r="F140" i="4"/>
  <c r="E140" i="4"/>
  <c r="D140" i="4"/>
  <c r="F139" i="4"/>
  <c r="E139" i="4"/>
  <c r="D139" i="4"/>
  <c r="F138" i="4"/>
  <c r="F137" i="4"/>
  <c r="F136" i="4"/>
  <c r="F135" i="4"/>
  <c r="E134" i="4"/>
  <c r="E133" i="4" s="1"/>
  <c r="D134" i="4"/>
  <c r="F132" i="4"/>
  <c r="F131" i="4"/>
  <c r="F130" i="4"/>
  <c r="F129" i="4"/>
  <c r="F128" i="4"/>
  <c r="E128" i="4"/>
  <c r="D128" i="4"/>
  <c r="F127" i="4"/>
  <c r="F126" i="4"/>
  <c r="E125" i="4"/>
  <c r="D125" i="4"/>
  <c r="F125" i="4" s="1"/>
  <c r="E124" i="4"/>
  <c r="F123" i="4"/>
  <c r="F122" i="4"/>
  <c r="F121" i="4"/>
  <c r="E120" i="4"/>
  <c r="D120" i="4"/>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3" i="4"/>
  <c r="F72" i="4"/>
  <c r="F71" i="4"/>
  <c r="E71" i="4"/>
  <c r="D71" i="4"/>
  <c r="F70" i="4"/>
  <c r="F69" i="4"/>
  <c r="E68" i="4"/>
  <c r="D64" i="1" s="1"/>
  <c r="H64" i="1" s="1"/>
  <c r="D68" i="4"/>
  <c r="F67" i="4"/>
  <c r="F66" i="4"/>
  <c r="E65" i="4"/>
  <c r="D65" i="4"/>
  <c r="F65" i="4" s="1"/>
  <c r="F64" i="4"/>
  <c r="F63" i="4"/>
  <c r="E62" i="4"/>
  <c r="D58" i="1" s="1"/>
  <c r="D62" i="4"/>
  <c r="D50" i="4" s="1"/>
  <c r="F61" i="4"/>
  <c r="F60" i="4"/>
  <c r="E59" i="4"/>
  <c r="F59" i="4" s="1"/>
  <c r="D59" i="4"/>
  <c r="F58" i="4"/>
  <c r="F57" i="4"/>
  <c r="F56" i="4"/>
  <c r="F55" i="4"/>
  <c r="E54" i="4"/>
  <c r="D54" i="4"/>
  <c r="F54" i="4" s="1"/>
  <c r="F53" i="4"/>
  <c r="F52" i="4"/>
  <c r="F51" i="4"/>
  <c r="E51" i="4"/>
  <c r="D51" i="4"/>
  <c r="F49" i="4"/>
  <c r="F48" i="4"/>
  <c r="F47" i="4"/>
  <c r="F46" i="4"/>
  <c r="E45" i="4"/>
  <c r="D45" i="4"/>
  <c r="F45" i="4" s="1"/>
  <c r="E44" i="4"/>
  <c r="F43" i="4"/>
  <c r="F42" i="4"/>
  <c r="F41" i="4"/>
  <c r="E40" i="4"/>
  <c r="D40" i="4"/>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H30" i="3"/>
  <c r="G30" i="3"/>
  <c r="B30" i="3"/>
  <c r="H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C1577" i="1"/>
  <c r="H1575" i="1"/>
  <c r="G1575" i="1"/>
  <c r="C1575" i="1"/>
  <c r="C1574" i="1"/>
  <c r="H1574" i="1" s="1"/>
  <c r="G1573" i="1"/>
  <c r="C1573" i="1"/>
  <c r="H1573" i="1" s="1"/>
  <c r="C1572" i="1"/>
  <c r="G1571" i="1"/>
  <c r="C1571" i="1"/>
  <c r="H1571" i="1" s="1"/>
  <c r="C1570" i="1"/>
  <c r="H1570" i="1" s="1"/>
  <c r="C1569" i="1"/>
  <c r="G1568" i="1"/>
  <c r="C1568" i="1"/>
  <c r="H1568" i="1" s="1"/>
  <c r="H1567" i="1"/>
  <c r="G1567" i="1"/>
  <c r="C1567" i="1"/>
  <c r="G1566" i="1"/>
  <c r="C1566" i="1"/>
  <c r="H1566" i="1" s="1"/>
  <c r="H1565" i="1"/>
  <c r="G1565" i="1"/>
  <c r="C1565" i="1"/>
  <c r="H1564" i="1"/>
  <c r="C1564" i="1"/>
  <c r="G1564" i="1" s="1"/>
  <c r="G1563" i="1"/>
  <c r="C1563" i="1"/>
  <c r="H1563" i="1" s="1"/>
  <c r="H1562" i="1"/>
  <c r="G1562" i="1"/>
  <c r="C1562" i="1"/>
  <c r="G1561" i="1"/>
  <c r="C1561" i="1"/>
  <c r="H1561" i="1" s="1"/>
  <c r="G1560" i="1"/>
  <c r="C1560" i="1"/>
  <c r="H1560" i="1" s="1"/>
  <c r="H1559" i="1"/>
  <c r="G1559" i="1"/>
  <c r="C1559" i="1"/>
  <c r="H1558" i="1"/>
  <c r="G1558" i="1"/>
  <c r="C1558" i="1"/>
  <c r="C1557" i="1"/>
  <c r="H1556" i="1"/>
  <c r="C1556" i="1"/>
  <c r="G1556" i="1" s="1"/>
  <c r="H1555" i="1"/>
  <c r="G1555" i="1"/>
  <c r="C1555" i="1"/>
  <c r="C1554" i="1"/>
  <c r="G1554" i="1" s="1"/>
  <c r="G1553" i="1"/>
  <c r="C1553" i="1"/>
  <c r="H1553" i="1" s="1"/>
  <c r="H1552" i="1"/>
  <c r="G1552" i="1"/>
  <c r="C1552" i="1"/>
  <c r="H1551" i="1"/>
  <c r="C1551" i="1"/>
  <c r="G1551" i="1" s="1"/>
  <c r="C1550" i="1"/>
  <c r="H1550" i="1" s="1"/>
  <c r="C1549" i="1"/>
  <c r="C1548" i="1"/>
  <c r="C1547" i="1"/>
  <c r="H1547" i="1" s="1"/>
  <c r="C1546" i="1"/>
  <c r="C1545" i="1"/>
  <c r="C1544" i="1"/>
  <c r="H1544" i="1" s="1"/>
  <c r="H1543" i="1"/>
  <c r="G1543" i="1"/>
  <c r="C1543" i="1"/>
  <c r="G1542" i="1"/>
  <c r="C1542" i="1"/>
  <c r="H1542" i="1" s="1"/>
  <c r="G1541" i="1"/>
  <c r="C1541" i="1"/>
  <c r="H1541" i="1" s="1"/>
  <c r="C1540" i="1"/>
  <c r="G1539" i="1"/>
  <c r="C1539" i="1"/>
  <c r="H1539" i="1" s="1"/>
  <c r="G1538" i="1"/>
  <c r="C1538" i="1"/>
  <c r="H1538" i="1" s="1"/>
  <c r="C1537" i="1"/>
  <c r="G1536" i="1"/>
  <c r="C1536" i="1"/>
  <c r="H1536" i="1" s="1"/>
  <c r="H1535" i="1"/>
  <c r="G1535" i="1"/>
  <c r="C1535" i="1"/>
  <c r="G1534" i="1"/>
  <c r="C1534" i="1"/>
  <c r="H1534" i="1" s="1"/>
  <c r="H1533" i="1"/>
  <c r="G1533" i="1"/>
  <c r="C1533" i="1"/>
  <c r="H1532" i="1"/>
  <c r="C1532" i="1"/>
  <c r="G1532" i="1" s="1"/>
  <c r="C1531" i="1"/>
  <c r="H1531" i="1" s="1"/>
  <c r="H1530" i="1"/>
  <c r="C1530" i="1"/>
  <c r="G1530" i="1" s="1"/>
  <c r="G1529" i="1"/>
  <c r="C1529" i="1"/>
  <c r="H1529" i="1" s="1"/>
  <c r="G1528" i="1"/>
  <c r="C1528" i="1"/>
  <c r="H1528" i="1" s="1"/>
  <c r="H1527" i="1"/>
  <c r="G1527" i="1"/>
  <c r="C1527" i="1"/>
  <c r="H1526" i="1"/>
  <c r="G1526" i="1"/>
  <c r="C1526" i="1"/>
  <c r="C1525" i="1"/>
  <c r="G1525" i="1" s="1"/>
  <c r="H1523" i="1"/>
  <c r="G1523" i="1"/>
  <c r="C1523" i="1"/>
  <c r="C1522" i="1"/>
  <c r="G1521" i="1"/>
  <c r="C1521" i="1"/>
  <c r="H1521" i="1" s="1"/>
  <c r="H1520" i="1"/>
  <c r="G1520" i="1"/>
  <c r="C1520" i="1"/>
  <c r="H1519" i="1"/>
  <c r="G1519" i="1"/>
  <c r="C1519" i="1"/>
  <c r="C1516" i="1"/>
  <c r="C1515" i="1"/>
  <c r="C1514" i="1"/>
  <c r="C1513" i="1"/>
  <c r="C1512" i="1"/>
  <c r="G1510" i="1"/>
  <c r="C1510" i="1"/>
  <c r="H1510" i="1" s="1"/>
  <c r="C1509" i="1"/>
  <c r="H1509" i="1" s="1"/>
  <c r="C1508" i="1"/>
  <c r="C1507" i="1"/>
  <c r="H1507" i="1" s="1"/>
  <c r="C1506" i="1"/>
  <c r="H1506" i="1" s="1"/>
  <c r="C1505" i="1"/>
  <c r="C1504" i="1"/>
  <c r="H1504" i="1" s="1"/>
  <c r="C1503" i="1"/>
  <c r="H1503" i="1" s="1"/>
  <c r="G1502" i="1"/>
  <c r="C1502" i="1"/>
  <c r="H1502" i="1" s="1"/>
  <c r="C1501" i="1"/>
  <c r="G1501" i="1" s="1"/>
  <c r="C1500" i="1"/>
  <c r="G1500" i="1" s="1"/>
  <c r="C1498" i="1"/>
  <c r="G1498" i="1" s="1"/>
  <c r="C1497" i="1"/>
  <c r="H1497" i="1" s="1"/>
  <c r="G1496" i="1"/>
  <c r="C1496" i="1"/>
  <c r="H1496" i="1" s="1"/>
  <c r="C1495" i="1"/>
  <c r="H1495" i="1" s="1"/>
  <c r="G1494" i="1"/>
  <c r="C1494" i="1"/>
  <c r="H1494" i="1" s="1"/>
  <c r="C1493" i="1"/>
  <c r="G1493" i="1" s="1"/>
  <c r="C1492" i="1"/>
  <c r="G1492" i="1" s="1"/>
  <c r="G1491" i="1"/>
  <c r="C1491" i="1"/>
  <c r="H1491" i="1" s="1"/>
  <c r="C1490" i="1"/>
  <c r="G1490" i="1" s="1"/>
  <c r="C1489" i="1"/>
  <c r="H1489" i="1" s="1"/>
  <c r="H1488" i="1"/>
  <c r="C1488" i="1"/>
  <c r="G1488" i="1" s="1"/>
  <c r="G1487" i="1"/>
  <c r="C1487" i="1"/>
  <c r="H1487" i="1" s="1"/>
  <c r="C1486" i="1"/>
  <c r="G1486" i="1" s="1"/>
  <c r="C1485" i="1"/>
  <c r="G1485" i="1" s="1"/>
  <c r="H1484" i="1"/>
  <c r="C1484" i="1"/>
  <c r="G1484" i="1" s="1"/>
  <c r="C1482" i="1"/>
  <c r="G1482" i="1" s="1"/>
  <c r="C1480" i="1"/>
  <c r="J1479" i="1"/>
  <c r="G1479" i="1"/>
  <c r="I1479" i="1" s="1"/>
  <c r="D1479" i="1"/>
  <c r="C1479" i="1"/>
  <c r="H1479" i="1" s="1"/>
  <c r="G1478" i="1"/>
  <c r="D1478" i="1"/>
  <c r="C1478" i="1"/>
  <c r="J1477" i="1"/>
  <c r="H1477" i="1"/>
  <c r="D1477" i="1"/>
  <c r="C1477" i="1"/>
  <c r="G1476" i="1"/>
  <c r="D1476" i="1"/>
  <c r="H1476" i="1" s="1"/>
  <c r="C1476" i="1"/>
  <c r="G1475" i="1"/>
  <c r="D1475" i="1"/>
  <c r="C1475" i="1"/>
  <c r="H1475" i="1" s="1"/>
  <c r="H1474" i="1"/>
  <c r="G1474" i="1"/>
  <c r="I1474" i="1" s="1"/>
  <c r="D1474" i="1"/>
  <c r="C1474" i="1"/>
  <c r="J1474" i="1" s="1"/>
  <c r="D1473" i="1"/>
  <c r="C1473" i="1"/>
  <c r="D1472" i="1"/>
  <c r="J1472" i="1" s="1"/>
  <c r="C1472" i="1"/>
  <c r="G1471" i="1"/>
  <c r="I1471" i="1" s="1"/>
  <c r="D1471" i="1"/>
  <c r="C1471" i="1"/>
  <c r="H1471" i="1" s="1"/>
  <c r="D1470" i="1"/>
  <c r="C1470" i="1"/>
  <c r="G1470" i="1" s="1"/>
  <c r="D1469" i="1"/>
  <c r="C1469" i="1"/>
  <c r="J1468" i="1"/>
  <c r="H1468" i="1"/>
  <c r="D1468" i="1"/>
  <c r="C1468" i="1"/>
  <c r="D1467" i="1"/>
  <c r="C1467" i="1"/>
  <c r="J1466" i="1"/>
  <c r="G1466" i="1"/>
  <c r="I1466" i="1" s="1"/>
  <c r="D1466" i="1"/>
  <c r="C1466" i="1"/>
  <c r="H1466" i="1" s="1"/>
  <c r="J1465" i="1"/>
  <c r="H1465" i="1"/>
  <c r="G1465" i="1"/>
  <c r="I1465" i="1" s="1"/>
  <c r="D1465" i="1"/>
  <c r="C1465" i="1"/>
  <c r="H1464" i="1"/>
  <c r="D1464" i="1"/>
  <c r="C1464" i="1"/>
  <c r="H1463" i="1"/>
  <c r="D1463" i="1"/>
  <c r="C1463" i="1"/>
  <c r="G1462" i="1"/>
  <c r="D1462" i="1"/>
  <c r="C1462" i="1"/>
  <c r="D1461" i="1"/>
  <c r="G1461" i="1" s="1"/>
  <c r="C1461" i="1"/>
  <c r="H1460" i="1"/>
  <c r="G1460" i="1"/>
  <c r="D1460" i="1"/>
  <c r="C1460" i="1"/>
  <c r="J1459" i="1"/>
  <c r="D1459" i="1"/>
  <c r="C1459" i="1"/>
  <c r="D1458" i="1"/>
  <c r="G1458" i="1" s="1"/>
  <c r="C1458" i="1"/>
  <c r="J1457" i="1"/>
  <c r="H1457" i="1"/>
  <c r="G1457" i="1"/>
  <c r="I1457" i="1" s="1"/>
  <c r="D1457" i="1"/>
  <c r="C1457" i="1"/>
  <c r="D1456" i="1"/>
  <c r="G1456" i="1" s="1"/>
  <c r="C1456" i="1"/>
  <c r="G1455" i="1"/>
  <c r="D1455" i="1"/>
  <c r="J1455" i="1" s="1"/>
  <c r="C1455" i="1"/>
  <c r="D1454" i="1"/>
  <c r="G1454" i="1" s="1"/>
  <c r="C1454" i="1"/>
  <c r="C1453" i="1"/>
  <c r="J1452" i="1"/>
  <c r="H1452" i="1"/>
  <c r="G1452" i="1"/>
  <c r="D1452" i="1"/>
  <c r="C1452" i="1"/>
  <c r="J1451" i="1"/>
  <c r="G1451" i="1"/>
  <c r="I1451" i="1" s="1"/>
  <c r="D1451" i="1"/>
  <c r="C1451" i="1"/>
  <c r="H1451" i="1" s="1"/>
  <c r="D1450" i="1"/>
  <c r="G1450" i="1" s="1"/>
  <c r="C1450" i="1"/>
  <c r="D1449" i="1"/>
  <c r="G1449" i="1" s="1"/>
  <c r="C1449" i="1"/>
  <c r="G1448" i="1"/>
  <c r="I1448" i="1" s="1"/>
  <c r="D1448" i="1"/>
  <c r="C1448" i="1"/>
  <c r="H1448" i="1" s="1"/>
  <c r="H1447" i="1"/>
  <c r="G1447" i="1"/>
  <c r="D1447" i="1"/>
  <c r="C1447" i="1"/>
  <c r="J1447" i="1" s="1"/>
  <c r="H1446" i="1"/>
  <c r="D1446" i="1"/>
  <c r="C1446" i="1"/>
  <c r="J1445" i="1"/>
  <c r="D1445" i="1"/>
  <c r="C1445" i="1"/>
  <c r="J1444" i="1"/>
  <c r="I1444" i="1"/>
  <c r="G1444" i="1"/>
  <c r="D1444" i="1"/>
  <c r="H1444" i="1" s="1"/>
  <c r="C1444" i="1"/>
  <c r="J1443" i="1"/>
  <c r="G1443" i="1"/>
  <c r="I1443" i="1" s="1"/>
  <c r="D1443" i="1"/>
  <c r="C1443" i="1"/>
  <c r="H1443" i="1" s="1"/>
  <c r="D1442" i="1"/>
  <c r="C1442" i="1"/>
  <c r="D1441" i="1"/>
  <c r="J1441" i="1" s="1"/>
  <c r="C1441" i="1"/>
  <c r="J1440" i="1"/>
  <c r="H1440" i="1"/>
  <c r="G1440" i="1"/>
  <c r="D1440" i="1"/>
  <c r="C1440" i="1"/>
  <c r="J1439" i="1"/>
  <c r="H1439" i="1"/>
  <c r="D1439" i="1"/>
  <c r="C1439" i="1"/>
  <c r="D1438" i="1"/>
  <c r="C1438" i="1"/>
  <c r="D1437" i="1"/>
  <c r="C1437" i="1"/>
  <c r="C1436" i="1"/>
  <c r="D1434" i="1"/>
  <c r="C1434" i="1"/>
  <c r="H1434" i="1" s="1"/>
  <c r="D1433" i="1"/>
  <c r="C1433" i="1"/>
  <c r="H1433" i="1" s="1"/>
  <c r="D1432" i="1"/>
  <c r="C1432" i="1"/>
  <c r="D1431" i="1"/>
  <c r="G1431" i="1" s="1"/>
  <c r="C1431" i="1"/>
  <c r="D1430" i="1"/>
  <c r="C1430" i="1"/>
  <c r="H1430" i="1" s="1"/>
  <c r="D1429" i="1"/>
  <c r="C1429" i="1"/>
  <c r="H1429" i="1" s="1"/>
  <c r="D1428" i="1"/>
  <c r="C1428" i="1"/>
  <c r="D1427" i="1"/>
  <c r="C1427" i="1"/>
  <c r="H1427" i="1" s="1"/>
  <c r="H1426" i="1"/>
  <c r="D1426" i="1"/>
  <c r="C1426" i="1"/>
  <c r="G1426" i="1" s="1"/>
  <c r="H1425" i="1"/>
  <c r="G1425" i="1"/>
  <c r="D1425" i="1"/>
  <c r="C1425" i="1"/>
  <c r="H1424" i="1"/>
  <c r="D1424" i="1"/>
  <c r="C1424" i="1"/>
  <c r="C1423" i="1"/>
  <c r="D1422" i="1"/>
  <c r="C1422" i="1"/>
  <c r="D1421" i="1"/>
  <c r="C1421" i="1"/>
  <c r="G1421" i="1" s="1"/>
  <c r="D1420" i="1"/>
  <c r="C1420" i="1"/>
  <c r="H1419" i="1"/>
  <c r="D1419" i="1"/>
  <c r="C1419" i="1"/>
  <c r="D1418" i="1"/>
  <c r="C1418" i="1"/>
  <c r="H1418" i="1" s="1"/>
  <c r="H1417" i="1"/>
  <c r="D1417" i="1"/>
  <c r="G1417" i="1" s="1"/>
  <c r="C1417" i="1"/>
  <c r="D1416" i="1"/>
  <c r="C1416" i="1"/>
  <c r="D1415" i="1"/>
  <c r="G1415" i="1" s="1"/>
  <c r="C1415" i="1"/>
  <c r="D1414" i="1"/>
  <c r="C1414" i="1"/>
  <c r="G1414" i="1" s="1"/>
  <c r="H1413" i="1"/>
  <c r="D1413" i="1"/>
  <c r="C1413" i="1"/>
  <c r="G1413" i="1" s="1"/>
  <c r="C1412" i="1"/>
  <c r="D1411" i="1"/>
  <c r="C1411" i="1"/>
  <c r="D1410" i="1"/>
  <c r="C1410" i="1"/>
  <c r="C1409" i="1"/>
  <c r="D1407" i="1"/>
  <c r="C1407" i="1"/>
  <c r="D1406" i="1"/>
  <c r="C1406" i="1"/>
  <c r="D1405" i="1"/>
  <c r="C1405" i="1"/>
  <c r="D1404" i="1"/>
  <c r="C1404" i="1"/>
  <c r="D1403" i="1"/>
  <c r="C1403" i="1"/>
  <c r="D1402" i="1"/>
  <c r="C1402" i="1"/>
  <c r="D1401" i="1"/>
  <c r="C1401" i="1"/>
  <c r="D1400" i="1"/>
  <c r="C1400" i="1"/>
  <c r="D1399" i="1"/>
  <c r="C1399" i="1"/>
  <c r="G1399" i="1" s="1"/>
  <c r="D1398" i="1"/>
  <c r="C1398" i="1"/>
  <c r="H1398" i="1" s="1"/>
  <c r="D1397" i="1"/>
  <c r="C1397" i="1"/>
  <c r="D1396" i="1"/>
  <c r="C1396" i="1"/>
  <c r="H1395" i="1"/>
  <c r="G1395" i="1"/>
  <c r="D1395" i="1"/>
  <c r="C1395" i="1"/>
  <c r="H1394" i="1"/>
  <c r="D1394" i="1"/>
  <c r="C1394" i="1"/>
  <c r="G1394" i="1" s="1"/>
  <c r="D1393" i="1"/>
  <c r="H1393" i="1" s="1"/>
  <c r="C1393" i="1"/>
  <c r="D1392" i="1"/>
  <c r="H1392" i="1" s="1"/>
  <c r="C1392" i="1"/>
  <c r="D1391" i="1"/>
  <c r="C1391" i="1"/>
  <c r="D1390" i="1"/>
  <c r="C1390" i="1"/>
  <c r="D1389" i="1"/>
  <c r="G1389" i="1" s="1"/>
  <c r="C1389" i="1"/>
  <c r="D1388" i="1"/>
  <c r="C1388" i="1"/>
  <c r="D1387" i="1"/>
  <c r="C1387" i="1"/>
  <c r="D1386" i="1"/>
  <c r="H1386" i="1" s="1"/>
  <c r="C1386" i="1"/>
  <c r="D1385" i="1"/>
  <c r="C1385" i="1"/>
  <c r="H1385" i="1" s="1"/>
  <c r="D1384" i="1"/>
  <c r="C1384" i="1"/>
  <c r="D1383" i="1"/>
  <c r="C1383" i="1"/>
  <c r="D1382" i="1"/>
  <c r="C1382" i="1"/>
  <c r="D1381" i="1"/>
  <c r="C1381" i="1"/>
  <c r="D1380" i="1"/>
  <c r="C1380" i="1"/>
  <c r="D1379" i="1"/>
  <c r="C1379" i="1"/>
  <c r="D1378" i="1"/>
  <c r="C1378" i="1"/>
  <c r="H1377" i="1"/>
  <c r="D1377" i="1"/>
  <c r="G1377" i="1" s="1"/>
  <c r="C1377" i="1"/>
  <c r="D1376" i="1"/>
  <c r="D1375" i="1"/>
  <c r="G1375" i="1" s="1"/>
  <c r="C1375" i="1"/>
  <c r="D1374" i="1"/>
  <c r="C1374" i="1"/>
  <c r="D1373" i="1"/>
  <c r="C1373" i="1"/>
  <c r="H1373" i="1" s="1"/>
  <c r="H1372" i="1"/>
  <c r="D1372" i="1"/>
  <c r="C1372" i="1"/>
  <c r="D1371" i="1"/>
  <c r="C1371" i="1"/>
  <c r="G1371" i="1" s="1"/>
  <c r="D1370" i="1"/>
  <c r="H1370" i="1" s="1"/>
  <c r="C1370" i="1"/>
  <c r="D1368" i="1"/>
  <c r="H1368" i="1" s="1"/>
  <c r="C1368" i="1"/>
  <c r="G1367" i="1"/>
  <c r="D1367" i="1"/>
  <c r="C1367" i="1"/>
  <c r="H1367" i="1" s="1"/>
  <c r="D1366" i="1"/>
  <c r="C1366" i="1"/>
  <c r="D1365" i="1"/>
  <c r="C1365" i="1"/>
  <c r="D1364" i="1"/>
  <c r="C1364" i="1"/>
  <c r="D1363" i="1"/>
  <c r="C1363" i="1"/>
  <c r="H1363" i="1" s="1"/>
  <c r="H1362" i="1"/>
  <c r="D1362" i="1"/>
  <c r="C1362" i="1"/>
  <c r="G1362" i="1" s="1"/>
  <c r="D1361" i="1"/>
  <c r="C1361" i="1"/>
  <c r="H1360" i="1"/>
  <c r="D1360" i="1"/>
  <c r="C1360" i="1"/>
  <c r="G1359" i="1"/>
  <c r="D1359" i="1"/>
  <c r="C1359" i="1"/>
  <c r="D1358" i="1"/>
  <c r="C1358" i="1"/>
  <c r="G1357" i="1"/>
  <c r="D1357" i="1"/>
  <c r="C1357" i="1"/>
  <c r="H1356" i="1"/>
  <c r="D1356" i="1"/>
  <c r="C1356" i="1"/>
  <c r="G1356" i="1" s="1"/>
  <c r="C1355" i="1"/>
  <c r="D1354" i="1"/>
  <c r="C1354" i="1"/>
  <c r="H1354" i="1" s="1"/>
  <c r="D1353" i="1"/>
  <c r="C1353" i="1"/>
  <c r="H1352" i="1"/>
  <c r="D1352" i="1"/>
  <c r="C1352" i="1"/>
  <c r="G1351" i="1"/>
  <c r="D1351" i="1"/>
  <c r="H1351" i="1" s="1"/>
  <c r="C1351" i="1"/>
  <c r="D1350" i="1"/>
  <c r="C1350" i="1"/>
  <c r="G1350" i="1" s="1"/>
  <c r="D1349" i="1"/>
  <c r="C1349" i="1"/>
  <c r="D1348" i="1"/>
  <c r="H1347" i="1"/>
  <c r="G1347" i="1"/>
  <c r="D1347" i="1"/>
  <c r="C1347" i="1"/>
  <c r="D1346" i="1"/>
  <c r="C1346" i="1"/>
  <c r="D1345" i="1"/>
  <c r="C1345" i="1"/>
  <c r="C1344" i="1"/>
  <c r="H1343" i="1"/>
  <c r="D1343" i="1"/>
  <c r="C1343" i="1"/>
  <c r="G1343" i="1" s="1"/>
  <c r="D1342" i="1"/>
  <c r="C1342" i="1"/>
  <c r="D1341" i="1"/>
  <c r="C1341" i="1"/>
  <c r="H1340" i="1"/>
  <c r="D1340" i="1"/>
  <c r="C1340" i="1"/>
  <c r="G1340" i="1" s="1"/>
  <c r="D1339" i="1"/>
  <c r="H1339" i="1" s="1"/>
  <c r="C1339" i="1"/>
  <c r="D1338" i="1"/>
  <c r="H1338" i="1" s="1"/>
  <c r="C1338" i="1"/>
  <c r="C1337" i="1"/>
  <c r="D1336" i="1"/>
  <c r="C1336" i="1"/>
  <c r="G1335" i="1"/>
  <c r="D1335" i="1"/>
  <c r="C1335" i="1"/>
  <c r="D1334" i="1"/>
  <c r="C1334" i="1"/>
  <c r="D1333" i="1"/>
  <c r="D1332" i="1"/>
  <c r="C1332" i="1"/>
  <c r="D1331" i="1"/>
  <c r="C1331" i="1"/>
  <c r="H1331" i="1" s="1"/>
  <c r="D1330" i="1"/>
  <c r="C1330" i="1"/>
  <c r="D1328" i="1"/>
  <c r="C1328" i="1"/>
  <c r="D1327" i="1"/>
  <c r="C1327" i="1"/>
  <c r="D1326" i="1"/>
  <c r="C1326" i="1"/>
  <c r="D1325" i="1"/>
  <c r="G1325" i="1" s="1"/>
  <c r="C1325" i="1"/>
  <c r="D1324" i="1"/>
  <c r="C1324" i="1"/>
  <c r="D1323" i="1"/>
  <c r="C1323" i="1"/>
  <c r="D1321" i="1"/>
  <c r="C1321" i="1"/>
  <c r="G1320" i="1"/>
  <c r="D1320" i="1"/>
  <c r="C1320" i="1"/>
  <c r="H1320" i="1" s="1"/>
  <c r="D1319" i="1"/>
  <c r="H1319" i="1" s="1"/>
  <c r="C1319" i="1"/>
  <c r="D1318" i="1"/>
  <c r="C1318" i="1"/>
  <c r="H1318" i="1" s="1"/>
  <c r="D1317" i="1"/>
  <c r="C1317" i="1"/>
  <c r="D1316" i="1"/>
  <c r="C1316" i="1"/>
  <c r="D1315" i="1"/>
  <c r="C1315" i="1"/>
  <c r="H1315" i="1" s="1"/>
  <c r="H1314" i="1"/>
  <c r="D1314" i="1"/>
  <c r="C1314" i="1"/>
  <c r="D1313" i="1"/>
  <c r="H1313" i="1" s="1"/>
  <c r="C1313" i="1"/>
  <c r="H1312" i="1"/>
  <c r="D1312" i="1"/>
  <c r="C1312" i="1"/>
  <c r="D1311" i="1"/>
  <c r="C1311" i="1"/>
  <c r="D1310" i="1"/>
  <c r="C1310" i="1"/>
  <c r="H1309" i="1"/>
  <c r="D1309" i="1"/>
  <c r="C1309" i="1"/>
  <c r="D1308" i="1"/>
  <c r="C1308" i="1"/>
  <c r="D1307" i="1"/>
  <c r="C1307" i="1"/>
  <c r="H1307" i="1" s="1"/>
  <c r="D1306" i="1"/>
  <c r="H1306" i="1" s="1"/>
  <c r="C1306" i="1"/>
  <c r="D1305" i="1"/>
  <c r="H1305" i="1" s="1"/>
  <c r="C1305" i="1"/>
  <c r="C1304" i="1"/>
  <c r="G1303" i="1"/>
  <c r="D1303" i="1"/>
  <c r="C1303" i="1"/>
  <c r="D1302" i="1"/>
  <c r="C1302" i="1"/>
  <c r="D1301" i="1"/>
  <c r="C1301" i="1"/>
  <c r="G1301" i="1" s="1"/>
  <c r="D1300" i="1"/>
  <c r="D1298" i="1"/>
  <c r="H1298" i="1" s="1"/>
  <c r="C1298" i="1"/>
  <c r="D1297" i="1"/>
  <c r="H1297" i="1" s="1"/>
  <c r="C1297" i="1"/>
  <c r="D1296" i="1"/>
  <c r="C1296" i="1"/>
  <c r="D1295" i="1"/>
  <c r="C1295" i="1"/>
  <c r="G1295" i="1" s="1"/>
  <c r="D1294" i="1"/>
  <c r="C1294" i="1"/>
  <c r="D1293" i="1"/>
  <c r="C1293" i="1"/>
  <c r="D1292" i="1"/>
  <c r="C1292" i="1"/>
  <c r="D1291" i="1"/>
  <c r="C1291" i="1"/>
  <c r="G1291" i="1" s="1"/>
  <c r="D1290" i="1"/>
  <c r="H1290" i="1" s="1"/>
  <c r="C1290" i="1"/>
  <c r="D1289" i="1"/>
  <c r="C1289" i="1"/>
  <c r="D1288" i="1"/>
  <c r="C1288" i="1"/>
  <c r="D1287" i="1"/>
  <c r="C1287" i="1"/>
  <c r="H1287" i="1" s="1"/>
  <c r="D1286" i="1"/>
  <c r="C1286" i="1"/>
  <c r="D1285" i="1"/>
  <c r="C1285" i="1"/>
  <c r="D1284" i="1"/>
  <c r="C1284" i="1"/>
  <c r="D1283" i="1"/>
  <c r="C1283" i="1"/>
  <c r="D1282" i="1"/>
  <c r="C1282" i="1"/>
  <c r="G1281" i="1"/>
  <c r="D1281" i="1"/>
  <c r="C1281" i="1"/>
  <c r="D1280" i="1"/>
  <c r="C1280" i="1"/>
  <c r="D1279" i="1"/>
  <c r="C1279" i="1"/>
  <c r="G1279" i="1" s="1"/>
  <c r="D1278" i="1"/>
  <c r="C1278" i="1"/>
  <c r="D1277" i="1"/>
  <c r="C1277" i="1"/>
  <c r="D1276" i="1"/>
  <c r="C1276" i="1"/>
  <c r="D1275" i="1"/>
  <c r="C1275" i="1"/>
  <c r="H1275" i="1" s="1"/>
  <c r="D1274" i="1"/>
  <c r="C1274" i="1"/>
  <c r="D1273" i="1"/>
  <c r="C1273" i="1"/>
  <c r="G1273" i="1" s="1"/>
  <c r="D1272" i="1"/>
  <c r="C1272" i="1"/>
  <c r="G1271" i="1"/>
  <c r="D1271" i="1"/>
  <c r="C1271" i="1"/>
  <c r="D1270" i="1"/>
  <c r="C1270" i="1"/>
  <c r="D1269" i="1"/>
  <c r="H1269" i="1" s="1"/>
  <c r="C1269" i="1"/>
  <c r="D1268" i="1"/>
  <c r="C1268" i="1"/>
  <c r="D1267" i="1"/>
  <c r="C1267" i="1"/>
  <c r="D1266" i="1"/>
  <c r="C1266" i="1"/>
  <c r="D1265" i="1"/>
  <c r="H1265" i="1" s="1"/>
  <c r="C1265" i="1"/>
  <c r="D1264" i="1"/>
  <c r="C1264" i="1"/>
  <c r="D1263" i="1"/>
  <c r="C1263" i="1"/>
  <c r="D1262" i="1"/>
  <c r="C1262" i="1"/>
  <c r="D1261" i="1"/>
  <c r="C1261" i="1"/>
  <c r="D1260" i="1"/>
  <c r="C1260" i="1"/>
  <c r="D1259" i="1"/>
  <c r="C1259" i="1"/>
  <c r="D1258" i="1"/>
  <c r="C1258" i="1"/>
  <c r="H1258" i="1" s="1"/>
  <c r="D1257" i="1"/>
  <c r="C1257" i="1"/>
  <c r="D1256" i="1"/>
  <c r="C1256" i="1"/>
  <c r="D1255" i="1"/>
  <c r="C1255" i="1"/>
  <c r="D1254" i="1"/>
  <c r="C1254" i="1"/>
  <c r="D1253" i="1"/>
  <c r="C1253" i="1"/>
  <c r="D1252" i="1"/>
  <c r="C1252" i="1"/>
  <c r="G1252" i="1" s="1"/>
  <c r="D1251" i="1"/>
  <c r="C1251" i="1"/>
  <c r="H1251" i="1" s="1"/>
  <c r="D1250" i="1"/>
  <c r="C1250" i="1"/>
  <c r="D1249" i="1"/>
  <c r="C1249" i="1"/>
  <c r="D1248" i="1"/>
  <c r="C1248" i="1"/>
  <c r="D1247" i="1"/>
  <c r="C1247" i="1"/>
  <c r="D1246" i="1"/>
  <c r="C1246" i="1"/>
  <c r="D1245" i="1"/>
  <c r="C1245" i="1"/>
  <c r="D1244" i="1"/>
  <c r="C1244" i="1"/>
  <c r="D1243" i="1"/>
  <c r="C1243" i="1"/>
  <c r="D1242" i="1"/>
  <c r="C1242" i="1"/>
  <c r="D1241" i="1"/>
  <c r="G1241" i="1" s="1"/>
  <c r="C1241" i="1"/>
  <c r="D1240" i="1"/>
  <c r="H1240" i="1" s="1"/>
  <c r="C1240" i="1"/>
  <c r="D1239" i="1"/>
  <c r="C1239" i="1"/>
  <c r="D1238" i="1"/>
  <c r="C1238" i="1"/>
  <c r="D1237" i="1"/>
  <c r="C1237" i="1"/>
  <c r="H1237" i="1" s="1"/>
  <c r="D1236" i="1"/>
  <c r="C1236" i="1"/>
  <c r="D1235" i="1"/>
  <c r="C1235" i="1"/>
  <c r="D1234" i="1"/>
  <c r="C1234" i="1"/>
  <c r="H1234" i="1" s="1"/>
  <c r="D1233" i="1"/>
  <c r="C1233" i="1"/>
  <c r="G1233" i="1" s="1"/>
  <c r="D1232" i="1"/>
  <c r="C1232" i="1"/>
  <c r="D1231" i="1"/>
  <c r="C1231" i="1"/>
  <c r="D1230" i="1"/>
  <c r="C1230" i="1"/>
  <c r="D1229" i="1"/>
  <c r="C1229" i="1"/>
  <c r="D1228" i="1"/>
  <c r="C1228" i="1"/>
  <c r="C1227" i="1"/>
  <c r="D1226" i="1"/>
  <c r="C1226" i="1"/>
  <c r="D1225" i="1"/>
  <c r="C1225" i="1"/>
  <c r="D1224" i="1"/>
  <c r="C1224" i="1"/>
  <c r="D1223" i="1"/>
  <c r="C1223" i="1"/>
  <c r="C1222" i="1"/>
  <c r="D1221" i="1"/>
  <c r="G1221" i="1" s="1"/>
  <c r="C1221" i="1"/>
  <c r="D1220" i="1"/>
  <c r="C1220" i="1"/>
  <c r="G1220" i="1" s="1"/>
  <c r="D1219" i="1"/>
  <c r="C1219" i="1"/>
  <c r="D1218" i="1"/>
  <c r="C1218" i="1"/>
  <c r="D1217" i="1"/>
  <c r="C1217" i="1"/>
  <c r="D1216" i="1"/>
  <c r="C1216" i="1"/>
  <c r="H1216" i="1" s="1"/>
  <c r="D1213" i="1"/>
  <c r="C1213" i="1"/>
  <c r="G1213" i="1" s="1"/>
  <c r="D1212" i="1"/>
  <c r="C1212" i="1"/>
  <c r="C1211" i="1"/>
  <c r="D1210" i="1"/>
  <c r="C1210" i="1"/>
  <c r="D1209" i="1"/>
  <c r="C1209" i="1"/>
  <c r="D1208" i="1"/>
  <c r="C1208" i="1"/>
  <c r="D1207" i="1"/>
  <c r="C1207" i="1"/>
  <c r="D1206" i="1"/>
  <c r="C1206" i="1"/>
  <c r="G1205" i="1"/>
  <c r="D1205" i="1"/>
  <c r="C1205" i="1"/>
  <c r="H1205" i="1" s="1"/>
  <c r="D1204" i="1"/>
  <c r="C1204" i="1"/>
  <c r="H1204" i="1" s="1"/>
  <c r="D1203" i="1"/>
  <c r="G1203" i="1" s="1"/>
  <c r="C1203" i="1"/>
  <c r="D1202" i="1"/>
  <c r="C1202" i="1"/>
  <c r="C1201" i="1"/>
  <c r="D1200" i="1"/>
  <c r="C1200" i="1"/>
  <c r="D1199" i="1"/>
  <c r="C1199" i="1"/>
  <c r="D1198" i="1"/>
  <c r="C1198" i="1"/>
  <c r="D1197" i="1"/>
  <c r="C1197" i="1"/>
  <c r="D1196" i="1"/>
  <c r="C1196" i="1"/>
  <c r="D1195" i="1"/>
  <c r="C1195" i="1"/>
  <c r="H1195" i="1" s="1"/>
  <c r="D1194" i="1"/>
  <c r="C1194" i="1"/>
  <c r="D1193" i="1"/>
  <c r="C1193" i="1"/>
  <c r="D1192" i="1"/>
  <c r="C1192" i="1"/>
  <c r="D1191" i="1"/>
  <c r="C1191" i="1"/>
  <c r="H1191" i="1" s="1"/>
  <c r="D1190" i="1"/>
  <c r="C1190" i="1"/>
  <c r="D1189" i="1"/>
  <c r="C1189" i="1"/>
  <c r="D1188" i="1"/>
  <c r="C1188" i="1"/>
  <c r="D1187" i="1"/>
  <c r="C1187" i="1"/>
  <c r="H1187" i="1" s="1"/>
  <c r="D1186" i="1"/>
  <c r="C1186" i="1"/>
  <c r="D1185" i="1"/>
  <c r="C1185" i="1"/>
  <c r="C1184" i="1"/>
  <c r="D1182" i="1"/>
  <c r="C1182" i="1"/>
  <c r="H1182" i="1" s="1"/>
  <c r="D1181" i="1"/>
  <c r="H1181" i="1" s="1"/>
  <c r="C1181" i="1"/>
  <c r="D1180" i="1"/>
  <c r="C1180" i="1"/>
  <c r="D1179" i="1"/>
  <c r="C1179" i="1"/>
  <c r="D1178" i="1"/>
  <c r="C1178" i="1"/>
  <c r="G1177" i="1"/>
  <c r="D1177" i="1"/>
  <c r="C1177" i="1"/>
  <c r="D1176" i="1"/>
  <c r="C1176" i="1"/>
  <c r="D1175" i="1"/>
  <c r="C1175" i="1"/>
  <c r="D1174" i="1"/>
  <c r="C1174" i="1"/>
  <c r="D1173" i="1"/>
  <c r="C1173" i="1"/>
  <c r="D1172" i="1"/>
  <c r="C1172" i="1"/>
  <c r="D1171" i="1"/>
  <c r="C1171" i="1"/>
  <c r="D1170" i="1"/>
  <c r="H1170" i="1" s="1"/>
  <c r="C1170" i="1"/>
  <c r="D1169" i="1"/>
  <c r="C1169" i="1"/>
  <c r="G1169" i="1" s="1"/>
  <c r="D1168" i="1"/>
  <c r="C1168" i="1"/>
  <c r="D1166" i="1"/>
  <c r="C1166" i="1"/>
  <c r="D1165" i="1"/>
  <c r="C1165" i="1"/>
  <c r="D1164" i="1"/>
  <c r="C1164" i="1"/>
  <c r="D1163" i="1"/>
  <c r="C1163" i="1"/>
  <c r="H1163" i="1" s="1"/>
  <c r="D1162" i="1"/>
  <c r="C1162" i="1"/>
  <c r="D1161" i="1"/>
  <c r="C1161" i="1"/>
  <c r="D1160" i="1"/>
  <c r="C1160" i="1"/>
  <c r="D1159" i="1"/>
  <c r="C1159" i="1"/>
  <c r="H1159" i="1" s="1"/>
  <c r="D1158" i="1"/>
  <c r="C1158" i="1"/>
  <c r="D1157" i="1"/>
  <c r="G1157" i="1" s="1"/>
  <c r="C1157" i="1"/>
  <c r="D1156" i="1"/>
  <c r="C1156" i="1"/>
  <c r="D1155" i="1"/>
  <c r="C1155" i="1"/>
  <c r="C1154" i="1"/>
  <c r="D1151" i="1"/>
  <c r="G1151" i="1" s="1"/>
  <c r="C1151" i="1"/>
  <c r="D1150" i="1"/>
  <c r="C1150" i="1"/>
  <c r="D1149" i="1"/>
  <c r="C1149" i="1"/>
  <c r="G1149" i="1" s="1"/>
  <c r="D1148" i="1"/>
  <c r="C1148" i="1"/>
  <c r="D1147" i="1"/>
  <c r="H1147" i="1" s="1"/>
  <c r="C1147" i="1"/>
  <c r="D1146" i="1"/>
  <c r="C1146" i="1"/>
  <c r="D1145" i="1"/>
  <c r="C1145" i="1"/>
  <c r="D1144" i="1"/>
  <c r="C1144" i="1"/>
  <c r="D1143" i="1"/>
  <c r="C1143" i="1"/>
  <c r="C1142" i="1"/>
  <c r="D1141" i="1"/>
  <c r="C1141" i="1"/>
  <c r="D1140" i="1"/>
  <c r="H1140" i="1" s="1"/>
  <c r="C1140" i="1"/>
  <c r="D1139" i="1"/>
  <c r="C1139" i="1"/>
  <c r="D1138" i="1"/>
  <c r="C1138" i="1"/>
  <c r="D1137" i="1"/>
  <c r="C1137" i="1"/>
  <c r="D1136" i="1"/>
  <c r="C1136" i="1"/>
  <c r="D1135" i="1"/>
  <c r="C1135" i="1"/>
  <c r="D1134" i="1"/>
  <c r="C1134" i="1"/>
  <c r="H1134" i="1" s="1"/>
  <c r="D1133" i="1"/>
  <c r="C1133" i="1"/>
  <c r="D1132" i="1"/>
  <c r="C1132" i="1"/>
  <c r="D1131" i="1"/>
  <c r="C1131" i="1"/>
  <c r="D1130" i="1"/>
  <c r="C1130" i="1"/>
  <c r="H1130" i="1" s="1"/>
  <c r="D1129" i="1"/>
  <c r="H1129" i="1" s="1"/>
  <c r="C1129" i="1"/>
  <c r="D1128" i="1"/>
  <c r="H1128" i="1" s="1"/>
  <c r="C1128" i="1"/>
  <c r="D1127" i="1"/>
  <c r="C1127" i="1"/>
  <c r="D1126" i="1"/>
  <c r="C1126" i="1"/>
  <c r="G1126" i="1" s="1"/>
  <c r="D1125" i="1"/>
  <c r="C1125" i="1"/>
  <c r="D1123" i="1"/>
  <c r="C1123" i="1"/>
  <c r="D1122" i="1"/>
  <c r="H1122" i="1" s="1"/>
  <c r="C1122" i="1"/>
  <c r="D1121" i="1"/>
  <c r="G1121" i="1" s="1"/>
  <c r="C1121" i="1"/>
  <c r="D1120" i="1"/>
  <c r="C1120" i="1"/>
  <c r="D1119" i="1"/>
  <c r="C1119" i="1"/>
  <c r="D1118" i="1"/>
  <c r="C1118" i="1"/>
  <c r="H1118" i="1" s="1"/>
  <c r="D1117" i="1"/>
  <c r="C1117" i="1"/>
  <c r="D1116" i="1"/>
  <c r="C1116" i="1"/>
  <c r="D1115" i="1"/>
  <c r="C1115" i="1"/>
  <c r="G1115" i="1" s="1"/>
  <c r="D1114" i="1"/>
  <c r="C1114" i="1"/>
  <c r="D1113" i="1"/>
  <c r="G1113" i="1" s="1"/>
  <c r="C1113" i="1"/>
  <c r="D1111" i="1"/>
  <c r="C1111" i="1"/>
  <c r="H1111" i="1" s="1"/>
  <c r="D1110" i="1"/>
  <c r="C1110" i="1"/>
  <c r="D1109" i="1"/>
  <c r="C1109" i="1"/>
  <c r="D1108" i="1"/>
  <c r="C1108" i="1"/>
  <c r="G1108" i="1" s="1"/>
  <c r="D1107" i="1"/>
  <c r="C1107" i="1"/>
  <c r="H1107" i="1" s="1"/>
  <c r="D1106" i="1"/>
  <c r="H1106" i="1" s="1"/>
  <c r="C1106" i="1"/>
  <c r="D1105" i="1"/>
  <c r="C1105" i="1"/>
  <c r="D1104" i="1"/>
  <c r="C1104" i="1"/>
  <c r="D1103" i="1"/>
  <c r="C1103" i="1"/>
  <c r="D1102" i="1"/>
  <c r="C1102" i="1"/>
  <c r="D1101" i="1"/>
  <c r="C1101" i="1"/>
  <c r="D1100" i="1"/>
  <c r="C1100" i="1"/>
  <c r="D1099" i="1"/>
  <c r="C1099" i="1"/>
  <c r="D1098" i="1"/>
  <c r="H1098" i="1" s="1"/>
  <c r="C1098" i="1"/>
  <c r="D1097" i="1"/>
  <c r="C1097" i="1"/>
  <c r="D1095" i="1"/>
  <c r="G1095" i="1" s="1"/>
  <c r="C1095" i="1"/>
  <c r="D1094" i="1"/>
  <c r="C1094" i="1"/>
  <c r="D1093" i="1"/>
  <c r="C1093" i="1"/>
  <c r="D1092" i="1"/>
  <c r="C1092" i="1"/>
  <c r="D1091" i="1"/>
  <c r="C1091" i="1"/>
  <c r="D1090" i="1"/>
  <c r="C1090" i="1"/>
  <c r="H1090" i="1" s="1"/>
  <c r="D1089" i="1"/>
  <c r="C1089" i="1"/>
  <c r="D1088" i="1"/>
  <c r="H1088" i="1" s="1"/>
  <c r="C1088" i="1"/>
  <c r="D1087" i="1"/>
  <c r="G1087" i="1" s="1"/>
  <c r="C1087" i="1"/>
  <c r="D1086" i="1"/>
  <c r="C1086" i="1"/>
  <c r="D1085" i="1"/>
  <c r="C1085" i="1"/>
  <c r="D1084" i="1"/>
  <c r="C1084" i="1"/>
  <c r="D1083" i="1"/>
  <c r="C1083" i="1"/>
  <c r="D1082" i="1"/>
  <c r="C1082" i="1"/>
  <c r="D1081" i="1"/>
  <c r="C1081" i="1"/>
  <c r="G1081" i="1" s="1"/>
  <c r="D1080" i="1"/>
  <c r="C1080" i="1"/>
  <c r="D1079" i="1"/>
  <c r="C1079" i="1"/>
  <c r="D1078" i="1"/>
  <c r="C1078" i="1"/>
  <c r="D1077" i="1"/>
  <c r="C1077" i="1"/>
  <c r="H1077" i="1" s="1"/>
  <c r="D1076" i="1"/>
  <c r="C1076" i="1"/>
  <c r="D1075" i="1"/>
  <c r="C1075" i="1"/>
  <c r="D1074" i="1"/>
  <c r="C1074" i="1"/>
  <c r="D1073" i="1"/>
  <c r="C1073" i="1"/>
  <c r="D1072" i="1"/>
  <c r="C1072" i="1"/>
  <c r="D1071" i="1"/>
  <c r="G1071" i="1" s="1"/>
  <c r="C1071" i="1"/>
  <c r="D1070" i="1"/>
  <c r="C1070" i="1"/>
  <c r="D1069" i="1"/>
  <c r="C1069" i="1"/>
  <c r="D1068" i="1"/>
  <c r="C1068" i="1"/>
  <c r="D1067" i="1"/>
  <c r="H1067" i="1" s="1"/>
  <c r="C1067" i="1"/>
  <c r="C1066" i="1"/>
  <c r="D1064" i="1"/>
  <c r="C1064" i="1"/>
  <c r="D1063" i="1"/>
  <c r="C1063" i="1"/>
  <c r="D1062" i="1"/>
  <c r="C1062" i="1"/>
  <c r="D1061" i="1"/>
  <c r="C1061" i="1"/>
  <c r="D1060" i="1"/>
  <c r="C1060" i="1"/>
  <c r="G1060" i="1" s="1"/>
  <c r="D1059" i="1"/>
  <c r="C1059" i="1"/>
  <c r="D1058" i="1"/>
  <c r="H1058" i="1" s="1"/>
  <c r="C1058" i="1"/>
  <c r="D1057" i="1"/>
  <c r="C1057" i="1"/>
  <c r="D1056" i="1"/>
  <c r="C1056" i="1"/>
  <c r="D1055" i="1"/>
  <c r="G1055" i="1" s="1"/>
  <c r="C1055" i="1"/>
  <c r="D1054" i="1"/>
  <c r="C1054" i="1"/>
  <c r="D1053" i="1"/>
  <c r="C1053" i="1"/>
  <c r="G1053" i="1" s="1"/>
  <c r="D1052" i="1"/>
  <c r="C1052" i="1"/>
  <c r="D1051" i="1"/>
  <c r="C1051" i="1"/>
  <c r="D1050" i="1"/>
  <c r="H1050" i="1" s="1"/>
  <c r="C1050" i="1"/>
  <c r="D1049" i="1"/>
  <c r="H1049" i="1" s="1"/>
  <c r="C1049" i="1"/>
  <c r="D1048" i="1"/>
  <c r="C1048" i="1"/>
  <c r="C1047" i="1"/>
  <c r="D1045" i="1"/>
  <c r="C1045" i="1"/>
  <c r="D1044" i="1"/>
  <c r="G1044" i="1" s="1"/>
  <c r="C1044" i="1"/>
  <c r="D1043" i="1"/>
  <c r="C1043" i="1"/>
  <c r="D1042" i="1"/>
  <c r="C1042" i="1"/>
  <c r="D1041" i="1"/>
  <c r="C1041" i="1"/>
  <c r="D1040" i="1"/>
  <c r="G1040" i="1" s="1"/>
  <c r="C1040" i="1"/>
  <c r="D1039" i="1"/>
  <c r="C1039" i="1"/>
  <c r="D1038" i="1"/>
  <c r="C1038" i="1"/>
  <c r="D1037" i="1"/>
  <c r="C1037" i="1"/>
  <c r="G1037" i="1" s="1"/>
  <c r="D1036" i="1"/>
  <c r="C1036" i="1"/>
  <c r="D1035" i="1"/>
  <c r="H1035" i="1" s="1"/>
  <c r="C1035" i="1"/>
  <c r="D1034" i="1"/>
  <c r="C1034" i="1"/>
  <c r="D1033" i="1"/>
  <c r="C1033" i="1"/>
  <c r="D1032" i="1"/>
  <c r="C1032" i="1"/>
  <c r="G1031" i="1"/>
  <c r="D1031" i="1"/>
  <c r="C1031" i="1"/>
  <c r="D1030" i="1"/>
  <c r="C1030" i="1"/>
  <c r="G1030" i="1" s="1"/>
  <c r="D1029" i="1"/>
  <c r="C1029" i="1"/>
  <c r="D1028" i="1"/>
  <c r="C1028" i="1"/>
  <c r="D1027" i="1"/>
  <c r="C1027" i="1"/>
  <c r="H1027" i="1" s="1"/>
  <c r="D1026" i="1"/>
  <c r="C1026" i="1"/>
  <c r="D1025" i="1"/>
  <c r="C1025" i="1"/>
  <c r="G1025" i="1" s="1"/>
  <c r="H1024" i="1"/>
  <c r="D1024" i="1"/>
  <c r="C1024" i="1"/>
  <c r="D1023" i="1"/>
  <c r="C1023" i="1"/>
  <c r="D1022" i="1"/>
  <c r="G1022" i="1" s="1"/>
  <c r="C1022" i="1"/>
  <c r="D1021" i="1"/>
  <c r="C1021" i="1"/>
  <c r="D1020" i="1"/>
  <c r="C1020" i="1"/>
  <c r="D1019" i="1"/>
  <c r="C1019" i="1"/>
  <c r="D1018" i="1"/>
  <c r="G1018" i="1" s="1"/>
  <c r="C1018" i="1"/>
  <c r="D1017" i="1"/>
  <c r="C1017" i="1"/>
  <c r="D1016" i="1"/>
  <c r="C1016" i="1"/>
  <c r="D1015" i="1"/>
  <c r="C1015" i="1"/>
  <c r="G1015" i="1" s="1"/>
  <c r="D1014" i="1"/>
  <c r="C1014" i="1"/>
  <c r="D1013" i="1"/>
  <c r="H1013" i="1" s="1"/>
  <c r="C1013" i="1"/>
  <c r="D1012" i="1"/>
  <c r="G1012" i="1" s="1"/>
  <c r="C1012" i="1"/>
  <c r="D1011" i="1"/>
  <c r="C1011" i="1"/>
  <c r="G1011" i="1" s="1"/>
  <c r="D1010" i="1"/>
  <c r="C1010" i="1"/>
  <c r="G1010" i="1" s="1"/>
  <c r="D1009" i="1"/>
  <c r="H1009" i="1" s="1"/>
  <c r="C1009" i="1"/>
  <c r="D1008" i="1"/>
  <c r="C1008" i="1"/>
  <c r="G1008" i="1" s="1"/>
  <c r="D1007" i="1"/>
  <c r="C1007" i="1"/>
  <c r="D1006" i="1"/>
  <c r="G1006" i="1" s="1"/>
  <c r="C1006" i="1"/>
  <c r="D1005" i="1"/>
  <c r="C1005" i="1"/>
  <c r="D1004" i="1"/>
  <c r="C1004" i="1"/>
  <c r="D1003" i="1"/>
  <c r="C1003" i="1"/>
  <c r="D1002" i="1"/>
  <c r="C1002" i="1"/>
  <c r="D1001" i="1"/>
  <c r="H1001" i="1" s="1"/>
  <c r="C1001" i="1"/>
  <c r="D1000" i="1"/>
  <c r="C1000" i="1"/>
  <c r="D999" i="1"/>
  <c r="C999" i="1"/>
  <c r="D998" i="1"/>
  <c r="H998" i="1" s="1"/>
  <c r="C998" i="1"/>
  <c r="D997" i="1"/>
  <c r="D996" i="1"/>
  <c r="C996" i="1"/>
  <c r="D995" i="1"/>
  <c r="H995" i="1" s="1"/>
  <c r="C995" i="1"/>
  <c r="D994" i="1"/>
  <c r="C994" i="1"/>
  <c r="D993" i="1"/>
  <c r="C993" i="1"/>
  <c r="H993" i="1" s="1"/>
  <c r="D992" i="1"/>
  <c r="C992" i="1"/>
  <c r="H992" i="1" s="1"/>
  <c r="D991" i="1"/>
  <c r="C991" i="1"/>
  <c r="D989" i="1"/>
  <c r="G989" i="1" s="1"/>
  <c r="C989" i="1"/>
  <c r="H988" i="1"/>
  <c r="D988" i="1"/>
  <c r="C988" i="1"/>
  <c r="G988" i="1" s="1"/>
  <c r="D987" i="1"/>
  <c r="H987" i="1" s="1"/>
  <c r="C987"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D947" i="1"/>
  <c r="H947" i="1" s="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D879" i="1"/>
  <c r="G879" i="1" s="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D821" i="1"/>
  <c r="G821" i="1" s="1"/>
  <c r="C821" i="1"/>
  <c r="H820" i="1"/>
  <c r="D820" i="1"/>
  <c r="G820" i="1" s="1"/>
  <c r="C820" i="1"/>
  <c r="H819" i="1"/>
  <c r="D819" i="1"/>
  <c r="G819" i="1" s="1"/>
  <c r="C819" i="1"/>
  <c r="H818" i="1"/>
  <c r="G818" i="1"/>
  <c r="D818" i="1"/>
  <c r="C818" i="1"/>
  <c r="H817" i="1"/>
  <c r="D817" i="1"/>
  <c r="G817" i="1" s="1"/>
  <c r="C817" i="1"/>
  <c r="D816" i="1"/>
  <c r="H816" i="1" s="1"/>
  <c r="C816" i="1"/>
  <c r="H815" i="1"/>
  <c r="G815" i="1"/>
  <c r="D815" i="1"/>
  <c r="C815" i="1"/>
  <c r="G814" i="1"/>
  <c r="D814" i="1"/>
  <c r="H814" i="1" s="1"/>
  <c r="C814" i="1"/>
  <c r="H813" i="1"/>
  <c r="G813" i="1"/>
  <c r="D813" i="1"/>
  <c r="C813" i="1"/>
  <c r="G812" i="1"/>
  <c r="D812" i="1"/>
  <c r="H812" i="1" s="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D752" i="1"/>
  <c r="G752" i="1" s="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s="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G718" i="1"/>
  <c r="D718" i="1"/>
  <c r="H718" i="1" s="1"/>
  <c r="C718" i="1"/>
  <c r="H717" i="1"/>
  <c r="G717" i="1"/>
  <c r="D717" i="1"/>
  <c r="C717" i="1"/>
  <c r="D716" i="1"/>
  <c r="H716" i="1" s="1"/>
  <c r="C716" i="1"/>
  <c r="D715" i="1"/>
  <c r="H715" i="1" s="1"/>
  <c r="C715" i="1"/>
  <c r="H714" i="1"/>
  <c r="G714" i="1"/>
  <c r="D714" i="1"/>
  <c r="C714" i="1"/>
  <c r="D713" i="1"/>
  <c r="H713" i="1" s="1"/>
  <c r="C713" i="1"/>
  <c r="H712" i="1"/>
  <c r="G712" i="1"/>
  <c r="D712" i="1"/>
  <c r="C712" i="1"/>
  <c r="D711" i="1"/>
  <c r="H711" i="1" s="1"/>
  <c r="C711" i="1"/>
  <c r="H710" i="1"/>
  <c r="G710" i="1"/>
  <c r="D710" i="1"/>
  <c r="C710" i="1"/>
  <c r="D709" i="1"/>
  <c r="H709" i="1" s="1"/>
  <c r="C709" i="1"/>
  <c r="H708" i="1"/>
  <c r="G708" i="1"/>
  <c r="D708" i="1"/>
  <c r="C708" i="1"/>
  <c r="H707" i="1"/>
  <c r="G707" i="1"/>
  <c r="D707" i="1"/>
  <c r="C707" i="1"/>
  <c r="H706" i="1"/>
  <c r="G706" i="1"/>
  <c r="D706" i="1"/>
  <c r="C706" i="1"/>
  <c r="D705" i="1"/>
  <c r="H705" i="1" s="1"/>
  <c r="C705" i="1"/>
  <c r="H704" i="1"/>
  <c r="G704" i="1"/>
  <c r="D704" i="1"/>
  <c r="C704"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D691" i="1"/>
  <c r="H691" i="1" s="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D670" i="1"/>
  <c r="G670" i="1" s="1"/>
  <c r="C670" i="1"/>
  <c r="H669" i="1"/>
  <c r="G669" i="1"/>
  <c r="D669" i="1"/>
  <c r="C669" i="1"/>
  <c r="D668" i="1"/>
  <c r="G668" i="1" s="1"/>
  <c r="C668" i="1"/>
  <c r="H667" i="1"/>
  <c r="G667" i="1"/>
  <c r="D667" i="1"/>
  <c r="C667" i="1"/>
  <c r="D666" i="1"/>
  <c r="G666" i="1" s="1"/>
  <c r="C666" i="1"/>
  <c r="H665" i="1"/>
  <c r="G665" i="1"/>
  <c r="D665" i="1"/>
  <c r="C665" i="1"/>
  <c r="H664" i="1"/>
  <c r="G664" i="1"/>
  <c r="D664" i="1"/>
  <c r="C664" i="1"/>
  <c r="H663" i="1"/>
  <c r="G663" i="1"/>
  <c r="D663" i="1"/>
  <c r="C663" i="1"/>
  <c r="D662" i="1"/>
  <c r="H662" i="1" s="1"/>
  <c r="C662" i="1"/>
  <c r="H661" i="1"/>
  <c r="G661" i="1"/>
  <c r="D661" i="1"/>
  <c r="C661" i="1"/>
  <c r="H660" i="1"/>
  <c r="G660" i="1"/>
  <c r="D660" i="1"/>
  <c r="C660" i="1"/>
  <c r="H659" i="1"/>
  <c r="G659" i="1"/>
  <c r="D659" i="1"/>
  <c r="C659" i="1"/>
  <c r="G658" i="1"/>
  <c r="D658" i="1"/>
  <c r="H658" i="1" s="1"/>
  <c r="C658" i="1"/>
  <c r="H657" i="1"/>
  <c r="G657" i="1"/>
  <c r="D657" i="1"/>
  <c r="C657" i="1"/>
  <c r="H656" i="1"/>
  <c r="G656" i="1"/>
  <c r="D656" i="1"/>
  <c r="C656" i="1"/>
  <c r="D655" i="1"/>
  <c r="C655" i="1"/>
  <c r="G655" i="1" s="1"/>
  <c r="G654" i="1"/>
  <c r="D654" i="1"/>
  <c r="H654" i="1" s="1"/>
  <c r="C654" i="1"/>
  <c r="H653" i="1"/>
  <c r="G653" i="1"/>
  <c r="D653" i="1"/>
  <c r="C653" i="1"/>
  <c r="H652" i="1"/>
  <c r="D652" i="1"/>
  <c r="G652" i="1" s="1"/>
  <c r="C652" i="1"/>
  <c r="D651" i="1"/>
  <c r="H651" i="1" s="1"/>
  <c r="C651" i="1"/>
  <c r="D650" i="1"/>
  <c r="H650" i="1" s="1"/>
  <c r="C650" i="1"/>
  <c r="H649" i="1"/>
  <c r="G649" i="1"/>
  <c r="D649" i="1"/>
  <c r="C649" i="1"/>
  <c r="H648" i="1"/>
  <c r="D648" i="1"/>
  <c r="G648" i="1" s="1"/>
  <c r="C648" i="1"/>
  <c r="D647" i="1"/>
  <c r="H647" i="1" s="1"/>
  <c r="C647" i="1"/>
  <c r="H646" i="1"/>
  <c r="D646" i="1"/>
  <c r="G646" i="1" s="1"/>
  <c r="C646" i="1"/>
  <c r="H645" i="1"/>
  <c r="D645" i="1"/>
  <c r="G645" i="1" s="1"/>
  <c r="C645" i="1"/>
  <c r="D644" i="1"/>
  <c r="H644" i="1" s="1"/>
  <c r="C644" i="1"/>
  <c r="G643" i="1"/>
  <c r="D643" i="1"/>
  <c r="H643" i="1" s="1"/>
  <c r="C643" i="1"/>
  <c r="D642" i="1"/>
  <c r="H642" i="1" s="1"/>
  <c r="C642" i="1"/>
  <c r="H641" i="1"/>
  <c r="G641" i="1"/>
  <c r="D641" i="1"/>
  <c r="C641" i="1"/>
  <c r="H632" i="1"/>
  <c r="G632" i="1"/>
  <c r="D632" i="1"/>
  <c r="C632" i="1"/>
  <c r="H631" i="1"/>
  <c r="G631" i="1"/>
  <c r="D631" i="1"/>
  <c r="C631" i="1"/>
  <c r="D628" i="1"/>
  <c r="H628" i="1" s="1"/>
  <c r="C628" i="1"/>
  <c r="H627" i="1"/>
  <c r="G627" i="1"/>
  <c r="D627" i="1"/>
  <c r="C627" i="1"/>
  <c r="D626" i="1"/>
  <c r="H626" i="1" s="1"/>
  <c r="C626" i="1"/>
  <c r="D625" i="1"/>
  <c r="H625" i="1" s="1"/>
  <c r="C625" i="1"/>
  <c r="D624" i="1"/>
  <c r="H624" i="1" s="1"/>
  <c r="C624" i="1"/>
  <c r="D623" i="1"/>
  <c r="H623" i="1" s="1"/>
  <c r="C623" i="1"/>
  <c r="G622" i="1"/>
  <c r="D622" i="1"/>
  <c r="H622" i="1" s="1"/>
  <c r="C622" i="1"/>
  <c r="D621" i="1"/>
  <c r="H621" i="1" s="1"/>
  <c r="C621" i="1"/>
  <c r="H620" i="1"/>
  <c r="G620" i="1"/>
  <c r="D620" i="1"/>
  <c r="C620"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D600" i="1"/>
  <c r="G600" i="1" s="1"/>
  <c r="C600" i="1"/>
  <c r="D599" i="1"/>
  <c r="H599" i="1" s="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G580" i="1"/>
  <c r="D580" i="1"/>
  <c r="H580" i="1" s="1"/>
  <c r="C580" i="1"/>
  <c r="D579" i="1"/>
  <c r="H579" i="1" s="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D490" i="1"/>
  <c r="G490" i="1" s="1"/>
  <c r="C490" i="1"/>
  <c r="H489" i="1"/>
  <c r="D489" i="1"/>
  <c r="G489" i="1" s="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3" i="1"/>
  <c r="H413" i="1" s="1"/>
  <c r="C413" i="1"/>
  <c r="D412" i="1"/>
  <c r="C412" i="1"/>
  <c r="D411" i="1"/>
  <c r="C411" i="1"/>
  <c r="G406" i="1"/>
  <c r="D406" i="1"/>
  <c r="H406" i="1" s="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G386" i="1"/>
  <c r="D386" i="1"/>
  <c r="H386" i="1" s="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D374" i="1"/>
  <c r="H374" i="1" s="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D366" i="1"/>
  <c r="H366" i="1" s="1"/>
  <c r="C366" i="1"/>
  <c r="D365" i="1"/>
  <c r="H365" i="1" s="1"/>
  <c r="C365" i="1"/>
  <c r="D364" i="1"/>
  <c r="H364" i="1" s="1"/>
  <c r="C364" i="1"/>
  <c r="H363" i="1"/>
  <c r="D363" i="1"/>
  <c r="G363" i="1" s="1"/>
  <c r="C363" i="1"/>
  <c r="D362" i="1"/>
  <c r="H362" i="1" s="1"/>
  <c r="C362" i="1"/>
  <c r="G361" i="1"/>
  <c r="D361" i="1"/>
  <c r="H361" i="1" s="1"/>
  <c r="C361" i="1"/>
  <c r="H360" i="1"/>
  <c r="G360" i="1"/>
  <c r="D360" i="1"/>
  <c r="C360" i="1"/>
  <c r="D359" i="1"/>
  <c r="H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H308" i="1" s="1"/>
  <c r="C308" i="1"/>
  <c r="G307" i="1"/>
  <c r="D307" i="1"/>
  <c r="H307" i="1" s="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D292" i="1"/>
  <c r="G292" i="1" s="1"/>
  <c r="C292" i="1"/>
  <c r="D291" i="1"/>
  <c r="H291" i="1" s="1"/>
  <c r="C291" i="1"/>
  <c r="D290" i="1"/>
  <c r="H290" i="1" s="1"/>
  <c r="C290" i="1"/>
  <c r="H289" i="1"/>
  <c r="D289" i="1"/>
  <c r="G289" i="1" s="1"/>
  <c r="C289" i="1"/>
  <c r="D288" i="1"/>
  <c r="C288" i="1"/>
  <c r="G288"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D270" i="1"/>
  <c r="H270" i="1" s="1"/>
  <c r="C270" i="1"/>
  <c r="H269" i="1"/>
  <c r="D269" i="1"/>
  <c r="G269" i="1" s="1"/>
  <c r="C269" i="1"/>
  <c r="H268" i="1"/>
  <c r="G268" i="1"/>
  <c r="D268" i="1"/>
  <c r="C268" i="1"/>
  <c r="H267" i="1"/>
  <c r="G267" i="1"/>
  <c r="D267" i="1"/>
  <c r="C267" i="1"/>
  <c r="H266" i="1"/>
  <c r="G266" i="1"/>
  <c r="D266" i="1"/>
  <c r="C266" i="1"/>
  <c r="G265" i="1"/>
  <c r="D265" i="1"/>
  <c r="H265" i="1" s="1"/>
  <c r="C265" i="1"/>
  <c r="G264" i="1"/>
  <c r="D264" i="1"/>
  <c r="H264" i="1" s="1"/>
  <c r="C264" i="1"/>
  <c r="H263" i="1"/>
  <c r="G263" i="1"/>
  <c r="D263" i="1"/>
  <c r="C263" i="1"/>
  <c r="G262" i="1"/>
  <c r="D262" i="1"/>
  <c r="H262" i="1" s="1"/>
  <c r="C262" i="1"/>
  <c r="H261" i="1"/>
  <c r="D261" i="1"/>
  <c r="G261" i="1" s="1"/>
  <c r="C261" i="1"/>
  <c r="D260" i="1"/>
  <c r="H260" i="1" s="1"/>
  <c r="C260" i="1"/>
  <c r="C259" i="1"/>
  <c r="H258" i="1"/>
  <c r="G258" i="1"/>
  <c r="D258" i="1"/>
  <c r="C258" i="1"/>
  <c r="G257" i="1"/>
  <c r="D257" i="1"/>
  <c r="H257" i="1" s="1"/>
  <c r="C257" i="1"/>
  <c r="H256" i="1"/>
  <c r="D256" i="1"/>
  <c r="G256" i="1" s="1"/>
  <c r="C256" i="1"/>
  <c r="D255" i="1"/>
  <c r="H255" i="1" s="1"/>
  <c r="C255" i="1"/>
  <c r="H254" i="1"/>
  <c r="G254" i="1"/>
  <c r="D254" i="1"/>
  <c r="C254" i="1"/>
  <c r="G253" i="1"/>
  <c r="D253" i="1"/>
  <c r="H253" i="1" s="1"/>
  <c r="C253" i="1"/>
  <c r="G252" i="1"/>
  <c r="D252" i="1"/>
  <c r="H252" i="1" s="1"/>
  <c r="C252" i="1"/>
  <c r="D251" i="1"/>
  <c r="G251" i="1" s="1"/>
  <c r="C251" i="1"/>
  <c r="D250" i="1"/>
  <c r="H250" i="1" s="1"/>
  <c r="C250" i="1"/>
  <c r="D249" i="1"/>
  <c r="G249" i="1" s="1"/>
  <c r="C249" i="1"/>
  <c r="D248" i="1"/>
  <c r="G248" i="1" s="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D218" i="1"/>
  <c r="G218" i="1" s="1"/>
  <c r="C218" i="1"/>
  <c r="G217" i="1"/>
  <c r="D217" i="1"/>
  <c r="H217" i="1" s="1"/>
  <c r="C217" i="1"/>
  <c r="H216" i="1"/>
  <c r="G216" i="1"/>
  <c r="D216" i="1"/>
  <c r="C216" i="1"/>
  <c r="D215" i="1"/>
  <c r="H215" i="1" s="1"/>
  <c r="C215" i="1"/>
  <c r="H214" i="1"/>
  <c r="G214" i="1"/>
  <c r="D214" i="1"/>
  <c r="C214" i="1"/>
  <c r="H213" i="1"/>
  <c r="G213" i="1"/>
  <c r="D213" i="1"/>
  <c r="C213" i="1"/>
  <c r="H212" i="1"/>
  <c r="G212" i="1"/>
  <c r="D212" i="1"/>
  <c r="C212" i="1"/>
  <c r="D211" i="1"/>
  <c r="H210" i="1"/>
  <c r="G210" i="1"/>
  <c r="D210" i="1"/>
  <c r="C210" i="1"/>
  <c r="D209" i="1"/>
  <c r="H209" i="1" s="1"/>
  <c r="C209" i="1"/>
  <c r="H208" i="1"/>
  <c r="G208" i="1"/>
  <c r="D208" i="1"/>
  <c r="C208" i="1"/>
  <c r="H207" i="1"/>
  <c r="D207" i="1"/>
  <c r="G207" i="1" s="1"/>
  <c r="C207" i="1"/>
  <c r="D206" i="1"/>
  <c r="G206" i="1" s="1"/>
  <c r="C206" i="1"/>
  <c r="H205" i="1"/>
  <c r="G205" i="1"/>
  <c r="D205" i="1"/>
  <c r="C205" i="1"/>
  <c r="H204" i="1"/>
  <c r="G204" i="1"/>
  <c r="D204" i="1"/>
  <c r="C204" i="1"/>
  <c r="H203" i="1"/>
  <c r="G203" i="1"/>
  <c r="D203" i="1"/>
  <c r="C203" i="1"/>
  <c r="H202" i="1"/>
  <c r="G202" i="1"/>
  <c r="D202" i="1"/>
  <c r="C202" i="1"/>
  <c r="G201" i="1"/>
  <c r="D201" i="1"/>
  <c r="H201" i="1" s="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C191" i="1"/>
  <c r="H190" i="1"/>
  <c r="G190" i="1"/>
  <c r="D190" i="1"/>
  <c r="C190" i="1"/>
  <c r="D189" i="1"/>
  <c r="H189" i="1" s="1"/>
  <c r="C189" i="1"/>
  <c r="D188" i="1"/>
  <c r="G188" i="1" s="1"/>
  <c r="C188" i="1"/>
  <c r="D187" i="1"/>
  <c r="H187" i="1" s="1"/>
  <c r="C187" i="1"/>
  <c r="H186" i="1"/>
  <c r="G186" i="1"/>
  <c r="D186" i="1"/>
  <c r="C186" i="1"/>
  <c r="G185" i="1"/>
  <c r="D185" i="1"/>
  <c r="H185" i="1" s="1"/>
  <c r="C185" i="1"/>
  <c r="D184" i="1"/>
  <c r="C184" i="1"/>
  <c r="H183" i="1"/>
  <c r="G183" i="1"/>
  <c r="D183" i="1"/>
  <c r="C183" i="1"/>
  <c r="D182" i="1"/>
  <c r="C182" i="1"/>
  <c r="H182" i="1" s="1"/>
  <c r="D181" i="1"/>
  <c r="H181" i="1" s="1"/>
  <c r="C181" i="1"/>
  <c r="D180" i="1"/>
  <c r="H180" i="1" s="1"/>
  <c r="C180" i="1"/>
  <c r="D179" i="1"/>
  <c r="H179" i="1" s="1"/>
  <c r="C179" i="1"/>
  <c r="D178" i="1"/>
  <c r="C178" i="1"/>
  <c r="H178" i="1" s="1"/>
  <c r="H177" i="1"/>
  <c r="D177" i="1"/>
  <c r="G177" i="1" s="1"/>
  <c r="C177" i="1"/>
  <c r="H176" i="1"/>
  <c r="G176" i="1"/>
  <c r="D176" i="1"/>
  <c r="C176" i="1"/>
  <c r="D175" i="1"/>
  <c r="H175" i="1" s="1"/>
  <c r="C175" i="1"/>
  <c r="H174" i="1"/>
  <c r="G174" i="1"/>
  <c r="D174" i="1"/>
  <c r="C174" i="1"/>
  <c r="C173" i="1"/>
  <c r="H172" i="1"/>
  <c r="D172" i="1"/>
  <c r="G172" i="1" s="1"/>
  <c r="C172" i="1"/>
  <c r="D171" i="1"/>
  <c r="H171" i="1" s="1"/>
  <c r="C171" i="1"/>
  <c r="H170" i="1"/>
  <c r="D170" i="1"/>
  <c r="G170" i="1" s="1"/>
  <c r="C170" i="1"/>
  <c r="D169" i="1"/>
  <c r="G169" i="1" s="1"/>
  <c r="C169" i="1"/>
  <c r="D168" i="1"/>
  <c r="H168" i="1" s="1"/>
  <c r="C168" i="1"/>
  <c r="D167" i="1"/>
  <c r="G167" i="1" s="1"/>
  <c r="C167" i="1"/>
  <c r="D166" i="1"/>
  <c r="H166" i="1" s="1"/>
  <c r="C166" i="1"/>
  <c r="C165" i="1"/>
  <c r="H164" i="1"/>
  <c r="D164" i="1"/>
  <c r="G164" i="1" s="1"/>
  <c r="C164" i="1"/>
  <c r="D163" i="1"/>
  <c r="C163" i="1"/>
  <c r="G162" i="1"/>
  <c r="D162" i="1"/>
  <c r="H162" i="1" s="1"/>
  <c r="C162" i="1"/>
  <c r="D161" i="1"/>
  <c r="H161" i="1" s="1"/>
  <c r="C161" i="1"/>
  <c r="D160" i="1"/>
  <c r="C160" i="1"/>
  <c r="H158" i="1"/>
  <c r="G158" i="1"/>
  <c r="D158" i="1"/>
  <c r="C158" i="1"/>
  <c r="D157" i="1"/>
  <c r="H157" i="1" s="1"/>
  <c r="C157" i="1"/>
  <c r="H156" i="1"/>
  <c r="G156" i="1"/>
  <c r="D156" i="1"/>
  <c r="C156" i="1"/>
  <c r="D155" i="1"/>
  <c r="H155" i="1" s="1"/>
  <c r="C155" i="1"/>
  <c r="D154" i="1"/>
  <c r="H154" i="1" s="1"/>
  <c r="C154" i="1"/>
  <c r="H153" i="1"/>
  <c r="G153" i="1"/>
  <c r="D153" i="1"/>
  <c r="C153" i="1"/>
  <c r="H152" i="1"/>
  <c r="G152" i="1"/>
  <c r="D152" i="1"/>
  <c r="C152" i="1"/>
  <c r="H151" i="1"/>
  <c r="G151" i="1"/>
  <c r="D151" i="1"/>
  <c r="C151" i="1"/>
  <c r="G150" i="1"/>
  <c r="D150" i="1"/>
  <c r="H150" i="1" s="1"/>
  <c r="C150" i="1"/>
  <c r="D149" i="1"/>
  <c r="H149" i="1" s="1"/>
  <c r="C149" i="1"/>
  <c r="D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D136" i="1"/>
  <c r="G136" i="1" s="1"/>
  <c r="C136" i="1"/>
  <c r="H135" i="1"/>
  <c r="D135" i="1"/>
  <c r="G135" i="1" s="1"/>
  <c r="C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D125" i="1"/>
  <c r="H125" i="1" s="1"/>
  <c r="C125" i="1"/>
  <c r="D124" i="1"/>
  <c r="G124" i="1" s="1"/>
  <c r="C124" i="1"/>
  <c r="H123" i="1"/>
  <c r="G123" i="1"/>
  <c r="D123" i="1"/>
  <c r="C123" i="1"/>
  <c r="D122" i="1"/>
  <c r="G122" i="1" s="1"/>
  <c r="C122" i="1"/>
  <c r="D121" i="1"/>
  <c r="H121" i="1" s="1"/>
  <c r="C121" i="1"/>
  <c r="D120" i="1"/>
  <c r="H119" i="1"/>
  <c r="G119" i="1"/>
  <c r="D119" i="1"/>
  <c r="C119" i="1"/>
  <c r="D118" i="1"/>
  <c r="H118" i="1" s="1"/>
  <c r="C118" i="1"/>
  <c r="D117" i="1"/>
  <c r="H117" i="1" s="1"/>
  <c r="C117" i="1"/>
  <c r="H116" i="1"/>
  <c r="D116" i="1"/>
  <c r="G116" i="1" s="1"/>
  <c r="C116" i="1"/>
  <c r="H115" i="1"/>
  <c r="G115" i="1"/>
  <c r="D115" i="1"/>
  <c r="C115" i="1"/>
  <c r="H114" i="1"/>
  <c r="G114" i="1"/>
  <c r="D114" i="1"/>
  <c r="C114" i="1"/>
  <c r="G113" i="1"/>
  <c r="D113" i="1"/>
  <c r="H113" i="1" s="1"/>
  <c r="C113" i="1"/>
  <c r="H112" i="1"/>
  <c r="G112" i="1"/>
  <c r="D112" i="1"/>
  <c r="C112" i="1"/>
  <c r="D111" i="1"/>
  <c r="H111" i="1" s="1"/>
  <c r="C111" i="1"/>
  <c r="H110" i="1"/>
  <c r="G110" i="1"/>
  <c r="D110" i="1"/>
  <c r="C110" i="1"/>
  <c r="H109" i="1"/>
  <c r="G109" i="1"/>
  <c r="D109" i="1"/>
  <c r="C109" i="1"/>
  <c r="H108" i="1"/>
  <c r="D108" i="1"/>
  <c r="G108" i="1" s="1"/>
  <c r="C108" i="1"/>
  <c r="D107" i="1"/>
  <c r="H107" i="1" s="1"/>
  <c r="C107" i="1"/>
  <c r="H106" i="1"/>
  <c r="G106" i="1"/>
  <c r="D106" i="1"/>
  <c r="C106" i="1"/>
  <c r="H105" i="1"/>
  <c r="G105" i="1"/>
  <c r="D105" i="1"/>
  <c r="C105" i="1"/>
  <c r="H104" i="1"/>
  <c r="G104" i="1"/>
  <c r="D104" i="1"/>
  <c r="C104" i="1"/>
  <c r="H103" i="1"/>
  <c r="D103" i="1"/>
  <c r="G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D90" i="1"/>
  <c r="H90" i="1" s="1"/>
  <c r="C90" i="1"/>
  <c r="H89" i="1"/>
  <c r="G89" i="1"/>
  <c r="D89" i="1"/>
  <c r="C89" i="1"/>
  <c r="D88" i="1"/>
  <c r="H88" i="1" s="1"/>
  <c r="C88" i="1"/>
  <c r="D87" i="1"/>
  <c r="H87" i="1" s="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G65" i="1" s="1"/>
  <c r="C65" i="1"/>
  <c r="C64" i="1"/>
  <c r="H63" i="1"/>
  <c r="G63" i="1"/>
  <c r="D63" i="1"/>
  <c r="C63" i="1"/>
  <c r="H62" i="1"/>
  <c r="G62" i="1"/>
  <c r="D62" i="1"/>
  <c r="C62" i="1"/>
  <c r="H61" i="1"/>
  <c r="G61" i="1"/>
  <c r="D61" i="1"/>
  <c r="C61" i="1"/>
  <c r="D60" i="1"/>
  <c r="H60" i="1" s="1"/>
  <c r="C60" i="1"/>
  <c r="G59" i="1"/>
  <c r="D59" i="1"/>
  <c r="H59" i="1" s="1"/>
  <c r="C59" i="1"/>
  <c r="C58" i="1"/>
  <c r="D57" i="1"/>
  <c r="G57" i="1" s="1"/>
  <c r="C57" i="1"/>
  <c r="D56" i="1"/>
  <c r="G56" i="1" s="1"/>
  <c r="C56" i="1"/>
  <c r="G55" i="1"/>
  <c r="D55" i="1"/>
  <c r="H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D29" i="1"/>
  <c r="G29" i="1" s="1"/>
  <c r="C29" i="1"/>
  <c r="H28" i="1"/>
  <c r="G28" i="1"/>
  <c r="D28" i="1"/>
  <c r="C28" i="1"/>
  <c r="D27" i="1"/>
  <c r="H27" i="1" s="1"/>
  <c r="C27" i="1"/>
  <c r="H26" i="1"/>
  <c r="G26" i="1"/>
  <c r="D26" i="1"/>
  <c r="C26" i="1"/>
  <c r="D25" i="1"/>
  <c r="H25" i="1" s="1"/>
  <c r="C25" i="1"/>
  <c r="H24" i="1"/>
  <c r="G24" i="1"/>
  <c r="D24" i="1"/>
  <c r="C24" i="1"/>
  <c r="D23" i="1"/>
  <c r="H23" i="1" s="1"/>
  <c r="C23" i="1"/>
  <c r="H22" i="1"/>
  <c r="G22" i="1"/>
  <c r="D22" i="1"/>
  <c r="C22" i="1"/>
  <c r="H21" i="1"/>
  <c r="G21" i="1"/>
  <c r="D21" i="1"/>
  <c r="C21" i="1"/>
  <c r="G20" i="1"/>
  <c r="D20" i="1"/>
  <c r="H20" i="1" s="1"/>
  <c r="C20" i="1"/>
  <c r="D19" i="1"/>
  <c r="G19" i="1" s="1"/>
  <c r="C19" i="1"/>
  <c r="H18" i="1"/>
  <c r="G18" i="1"/>
  <c r="D18" i="1"/>
  <c r="C18" i="1"/>
  <c r="D17" i="1"/>
  <c r="H17" i="1" s="1"/>
  <c r="C17" i="1"/>
  <c r="H16" i="1"/>
  <c r="G16" i="1"/>
  <c r="D16" i="1"/>
  <c r="C16" i="1"/>
  <c r="D15" i="1"/>
  <c r="G15" i="1" s="1"/>
  <c r="C15" i="1"/>
  <c r="D14" i="1"/>
  <c r="H14" i="1" s="1"/>
  <c r="C14" i="1"/>
  <c r="D13" i="1"/>
  <c r="G13" i="1" s="1"/>
  <c r="C13" i="1"/>
  <c r="H12" i="1"/>
  <c r="G12" i="1"/>
  <c r="D12" i="1"/>
  <c r="C12" i="1"/>
  <c r="D11" i="1"/>
  <c r="H11" i="1" s="1"/>
  <c r="C11" i="1"/>
  <c r="G10" i="1"/>
  <c r="D10" i="1"/>
  <c r="H10" i="1" s="1"/>
  <c r="C10" i="1"/>
  <c r="H9" i="1"/>
  <c r="D9" i="1"/>
  <c r="G9" i="1" s="1"/>
  <c r="C9" i="1"/>
  <c r="D8" i="1"/>
  <c r="H8" i="1" s="1"/>
  <c r="C8" i="1"/>
  <c r="G7" i="1"/>
  <c r="D7" i="1"/>
  <c r="H7" i="1" s="1"/>
  <c r="C7" i="1"/>
  <c r="D6" i="1"/>
  <c r="H6" i="1" s="1"/>
  <c r="C6" i="1"/>
  <c r="G5" i="1"/>
  <c r="D5" i="1"/>
  <c r="H5" i="1" s="1"/>
  <c r="C5" i="1"/>
  <c r="D4" i="1"/>
  <c r="H4" i="1" s="1"/>
  <c r="C4" i="1"/>
  <c r="H1321" i="1" l="1"/>
  <c r="C1300" i="1"/>
  <c r="G1316" i="1"/>
  <c r="H1403" i="1"/>
  <c r="H1402" i="1"/>
  <c r="H1334" i="1"/>
  <c r="D363" i="4"/>
  <c r="C358" i="1" s="1"/>
  <c r="F369" i="4"/>
  <c r="H191" i="1"/>
  <c r="H184" i="1"/>
  <c r="D163" i="4"/>
  <c r="C159" i="1" s="1"/>
  <c r="G182" i="1"/>
  <c r="F177" i="4"/>
  <c r="G178" i="1"/>
  <c r="G163" i="1"/>
  <c r="H160" i="1"/>
  <c r="H411" i="1"/>
  <c r="G411" i="1"/>
  <c r="E273" i="9"/>
  <c r="B273" i="9" s="1"/>
  <c r="H412" i="1"/>
  <c r="H288" i="1"/>
  <c r="E300" i="9"/>
  <c r="B300" i="9" s="1"/>
  <c r="H1281" i="1"/>
  <c r="G992" i="1"/>
  <c r="G1001" i="1"/>
  <c r="G1005" i="1"/>
  <c r="G1009" i="1"/>
  <c r="H1012" i="1"/>
  <c r="G1054" i="1"/>
  <c r="H1075" i="1"/>
  <c r="G1083" i="1"/>
  <c r="H1087" i="1"/>
  <c r="H1095" i="1"/>
  <c r="G1116" i="1"/>
  <c r="H1148" i="1"/>
  <c r="G1188" i="1"/>
  <c r="H1218" i="1"/>
  <c r="G1235" i="1"/>
  <c r="H1266" i="1"/>
  <c r="G1285" i="1"/>
  <c r="G1289" i="1"/>
  <c r="G1293" i="1"/>
  <c r="E298" i="9"/>
  <c r="B298" i="9" s="1"/>
  <c r="E303" i="9"/>
  <c r="B303" i="9" s="1"/>
  <c r="H989" i="1"/>
  <c r="G993" i="1"/>
  <c r="G1016" i="1"/>
  <c r="G1020" i="1"/>
  <c r="G1024" i="1"/>
  <c r="H1031" i="1"/>
  <c r="G1038" i="1"/>
  <c r="G1042" i="1"/>
  <c r="H1051" i="1"/>
  <c r="H1055" i="1"/>
  <c r="H1059" i="1"/>
  <c r="H1063" i="1"/>
  <c r="G1068" i="1"/>
  <c r="H1072" i="1"/>
  <c r="G1076" i="1"/>
  <c r="G1092" i="1"/>
  <c r="H1104" i="1"/>
  <c r="H1121" i="1"/>
  <c r="G1133" i="1"/>
  <c r="H1176" i="1"/>
  <c r="H1185" i="1"/>
  <c r="G1209" i="1"/>
  <c r="G1224" i="1"/>
  <c r="H1228" i="1"/>
  <c r="H1259" i="1"/>
  <c r="G1263" i="1"/>
  <c r="H1282" i="1"/>
  <c r="F135" i="5"/>
  <c r="H1017" i="1"/>
  <c r="H1021" i="1"/>
  <c r="G1028" i="1"/>
  <c r="H1039" i="1"/>
  <c r="H1043" i="1"/>
  <c r="H1097" i="1"/>
  <c r="G1105" i="1"/>
  <c r="H1146" i="1"/>
  <c r="H1202" i="1"/>
  <c r="H1260" i="1"/>
  <c r="H1268" i="1"/>
  <c r="E190" i="5"/>
  <c r="D1167" i="1" s="1"/>
  <c r="G987" i="1"/>
  <c r="G999" i="1"/>
  <c r="H1003" i="1"/>
  <c r="G1014" i="1"/>
  <c r="H1025" i="1"/>
  <c r="H1032" i="1"/>
  <c r="G1036" i="1"/>
  <c r="H1052" i="1"/>
  <c r="H1064" i="1"/>
  <c r="G1089" i="1"/>
  <c r="H1114" i="1"/>
  <c r="H1177" i="1"/>
  <c r="H1241" i="1"/>
  <c r="H1272" i="1"/>
  <c r="G1276" i="1"/>
  <c r="H1283" i="1"/>
  <c r="H1291" i="1"/>
  <c r="D118" i="5"/>
  <c r="H1273" i="1"/>
  <c r="G1284" i="1"/>
  <c r="G1288" i="1"/>
  <c r="H1008" i="1"/>
  <c r="H1011" i="1"/>
  <c r="H1015" i="1"/>
  <c r="H1033" i="1"/>
  <c r="H1037" i="1"/>
  <c r="H1044" i="1"/>
  <c r="G1049" i="1"/>
  <c r="H1074" i="1"/>
  <c r="H1082" i="1"/>
  <c r="G1119" i="1"/>
  <c r="G1127" i="1"/>
  <c r="H1131" i="1"/>
  <c r="G1135" i="1"/>
  <c r="G1139" i="1"/>
  <c r="E282" i="9"/>
  <c r="B282" i="9" s="1"/>
  <c r="H986" i="1"/>
  <c r="H1000" i="1"/>
  <c r="H1007" i="1"/>
  <c r="G1019" i="1"/>
  <c r="H1023" i="1"/>
  <c r="H1034" i="1"/>
  <c r="H1041" i="1"/>
  <c r="G1079" i="1"/>
  <c r="H1145" i="1"/>
  <c r="G1163" i="1"/>
  <c r="H1168" i="1"/>
  <c r="H1175" i="1"/>
  <c r="H1194" i="1"/>
  <c r="H1198" i="1"/>
  <c r="H1203" i="1"/>
  <c r="H1209" i="1"/>
  <c r="H1245" i="1"/>
  <c r="H1249" i="1"/>
  <c r="H1257" i="1"/>
  <c r="H1274" i="1"/>
  <c r="H996" i="1"/>
  <c r="H1004" i="1"/>
  <c r="H1010" i="1"/>
  <c r="G1026" i="1"/>
  <c r="H1029" i="1"/>
  <c r="H1045" i="1"/>
  <c r="H1053" i="1"/>
  <c r="G1063" i="1"/>
  <c r="H1083" i="1"/>
  <c r="H1099" i="1"/>
  <c r="G1103" i="1"/>
  <c r="H1141" i="1"/>
  <c r="G1187" i="1"/>
  <c r="G1056" i="1"/>
  <c r="H1080" i="1"/>
  <c r="G1100" i="1"/>
  <c r="G1111" i="1"/>
  <c r="H1115" i="1"/>
  <c r="H1164" i="1"/>
  <c r="H1169" i="1"/>
  <c r="G1191" i="1"/>
  <c r="G1199" i="1"/>
  <c r="H1235" i="1"/>
  <c r="H1239" i="1"/>
  <c r="H1242" i="1"/>
  <c r="H1250" i="1"/>
  <c r="H1289" i="1"/>
  <c r="G1292" i="1"/>
  <c r="G1227" i="1"/>
  <c r="E287" i="9"/>
  <c r="B287" i="9" s="1"/>
  <c r="H1005" i="1"/>
  <c r="H1030" i="1"/>
  <c r="G1032" i="1"/>
  <c r="H1138" i="1"/>
  <c r="H1210" i="1"/>
  <c r="G1027" i="1"/>
  <c r="H1048" i="1"/>
  <c r="G1051" i="1"/>
  <c r="H1054" i="1"/>
  <c r="H1057" i="1"/>
  <c r="H1073" i="1"/>
  <c r="H1081" i="1"/>
  <c r="H1120" i="1"/>
  <c r="H1161" i="1"/>
  <c r="G1185" i="1"/>
  <c r="H1188" i="1"/>
  <c r="H1192" i="1"/>
  <c r="H1225" i="1"/>
  <c r="H1229" i="1"/>
  <c r="H1233" i="1"/>
  <c r="H1280" i="1"/>
  <c r="G1283" i="1"/>
  <c r="H1292" i="1"/>
  <c r="G1296" i="1"/>
  <c r="G991" i="1"/>
  <c r="H994" i="1"/>
  <c r="H1002" i="1"/>
  <c r="G1062" i="1"/>
  <c r="G1078" i="1"/>
  <c r="G1166" i="1"/>
  <c r="H1086" i="1"/>
  <c r="G1140" i="1"/>
  <c r="H1186" i="1"/>
  <c r="H1189" i="1"/>
  <c r="H1193" i="1"/>
  <c r="H1212" i="1"/>
  <c r="H1248" i="1"/>
  <c r="G1260" i="1"/>
  <c r="H1277" i="1"/>
  <c r="E295" i="9"/>
  <c r="B295" i="9" s="1"/>
  <c r="G1268" i="1"/>
  <c r="H1267" i="1"/>
  <c r="G1264" i="1"/>
  <c r="G1261" i="1"/>
  <c r="G1259" i="1"/>
  <c r="H1256" i="1"/>
  <c r="H1255" i="1"/>
  <c r="H1253" i="1"/>
  <c r="G1249" i="1"/>
  <c r="H1247" i="1"/>
  <c r="G1244" i="1"/>
  <c r="H1243" i="1"/>
  <c r="G1239" i="1"/>
  <c r="G1236" i="1"/>
  <c r="H1232" i="1"/>
  <c r="G1231" i="1"/>
  <c r="G1230" i="1"/>
  <c r="H1227" i="1"/>
  <c r="E283" i="9"/>
  <c r="B283" i="9" s="1"/>
  <c r="H1226" i="1"/>
  <c r="G1223" i="1"/>
  <c r="E281" i="9"/>
  <c r="B281" i="9" s="1"/>
  <c r="H1223" i="1"/>
  <c r="F246" i="5"/>
  <c r="H1221" i="1"/>
  <c r="H1219" i="1"/>
  <c r="F242" i="5"/>
  <c r="E238" i="5"/>
  <c r="D1215" i="1" s="1"/>
  <c r="F239" i="5"/>
  <c r="H1217" i="1"/>
  <c r="H1211" i="1"/>
  <c r="G1211" i="1"/>
  <c r="E306" i="9"/>
  <c r="E305" i="9"/>
  <c r="B305" i="9" s="1"/>
  <c r="G1208" i="1"/>
  <c r="E302" i="9"/>
  <c r="B302" i="9" s="1"/>
  <c r="H1201" i="1"/>
  <c r="E301" i="9"/>
  <c r="B301" i="9" s="1"/>
  <c r="H1207" i="1"/>
  <c r="G1204" i="1"/>
  <c r="E206" i="5"/>
  <c r="H310" i="9" s="1"/>
  <c r="G1200" i="1"/>
  <c r="H1197" i="1"/>
  <c r="G1196" i="1"/>
  <c r="G1193" i="1"/>
  <c r="E299" i="9"/>
  <c r="B299" i="9" s="1"/>
  <c r="E294" i="9"/>
  <c r="B294" i="9" s="1"/>
  <c r="D1184" i="1"/>
  <c r="H1184" i="1" s="1"/>
  <c r="E293" i="9"/>
  <c r="B293" i="9" s="1"/>
  <c r="H1180" i="1"/>
  <c r="H1179" i="1"/>
  <c r="G1178" i="1"/>
  <c r="G1175" i="1"/>
  <c r="H1173" i="1"/>
  <c r="G1172" i="1"/>
  <c r="H1171" i="1"/>
  <c r="H1154" i="1"/>
  <c r="H1165" i="1"/>
  <c r="G1162" i="1"/>
  <c r="G1160" i="1"/>
  <c r="H1157" i="1"/>
  <c r="G1150" i="1"/>
  <c r="G1147" i="1"/>
  <c r="E288" i="9"/>
  <c r="B288" i="9" s="1"/>
  <c r="G1132" i="1"/>
  <c r="G1131" i="1"/>
  <c r="G1129" i="1"/>
  <c r="H1127" i="1"/>
  <c r="H1123" i="1"/>
  <c r="H1119" i="1"/>
  <c r="G1110" i="1"/>
  <c r="H1109" i="1"/>
  <c r="H1105" i="1"/>
  <c r="H1103" i="1"/>
  <c r="H1102" i="1"/>
  <c r="H1101" i="1"/>
  <c r="G1099" i="1"/>
  <c r="G1097" i="1"/>
  <c r="G1094" i="1"/>
  <c r="H1093" i="1"/>
  <c r="H1091" i="1"/>
  <c r="H1089" i="1"/>
  <c r="H1085" i="1"/>
  <c r="G1084" i="1"/>
  <c r="E87" i="5"/>
  <c r="D1065" i="1" s="1"/>
  <c r="H1065" i="1" s="1"/>
  <c r="H1079" i="1"/>
  <c r="D1066" i="1"/>
  <c r="H1066" i="1" s="1"/>
  <c r="G1073" i="1"/>
  <c r="H1071" i="1"/>
  <c r="H1070" i="1"/>
  <c r="H1069" i="1"/>
  <c r="G1067" i="1"/>
  <c r="H1061" i="1"/>
  <c r="H1056" i="1"/>
  <c r="G1057" i="1"/>
  <c r="G1045" i="1"/>
  <c r="G1043" i="1"/>
  <c r="H1042" i="1"/>
  <c r="G1041" i="1"/>
  <c r="H1040" i="1"/>
  <c r="G1039" i="1"/>
  <c r="H1038" i="1"/>
  <c r="H1036" i="1"/>
  <c r="G1034" i="1"/>
  <c r="F56" i="5"/>
  <c r="G1035" i="1"/>
  <c r="G1033" i="1"/>
  <c r="G1029" i="1"/>
  <c r="H1028" i="1"/>
  <c r="H1026" i="1"/>
  <c r="G1023" i="1"/>
  <c r="F45" i="5"/>
  <c r="H1022" i="1"/>
  <c r="G1021" i="1"/>
  <c r="H1019" i="1"/>
  <c r="H1020" i="1"/>
  <c r="H1018" i="1"/>
  <c r="G1017" i="1"/>
  <c r="H1016" i="1"/>
  <c r="H1014" i="1"/>
  <c r="G1013" i="1"/>
  <c r="G1007" i="1"/>
  <c r="H1006" i="1"/>
  <c r="G1004" i="1"/>
  <c r="G1003" i="1"/>
  <c r="G1002" i="1"/>
  <c r="G1000" i="1"/>
  <c r="H999" i="1"/>
  <c r="E12" i="5"/>
  <c r="D990" i="1" s="1"/>
  <c r="H997" i="1"/>
  <c r="F19" i="5"/>
  <c r="G997" i="1"/>
  <c r="G998" i="1"/>
  <c r="G996" i="1"/>
  <c r="G995" i="1"/>
  <c r="G994" i="1"/>
  <c r="H991" i="1"/>
  <c r="F13" i="5"/>
  <c r="G986" i="1"/>
  <c r="E22" i="7"/>
  <c r="E5" i="7"/>
  <c r="G315" i="9" s="1"/>
  <c r="E315" i="9" s="1"/>
  <c r="H1454" i="1"/>
  <c r="J1458" i="1"/>
  <c r="H1458" i="1"/>
  <c r="I1458" i="1" s="1"/>
  <c r="G1313" i="1"/>
  <c r="G1531" i="1"/>
  <c r="D49" i="8"/>
  <c r="C1524" i="1" s="1"/>
  <c r="G1506" i="1"/>
  <c r="H1498" i="1"/>
  <c r="G1495" i="1"/>
  <c r="D6" i="8"/>
  <c r="C1481" i="1" s="1"/>
  <c r="H1481" i="1" s="1"/>
  <c r="C1483" i="1"/>
  <c r="G1483" i="1" s="1"/>
  <c r="H655" i="1"/>
  <c r="G650" i="1"/>
  <c r="G647" i="1"/>
  <c r="E275" i="9"/>
  <c r="B275" i="9" s="1"/>
  <c r="E22" i="9"/>
  <c r="B22" i="9" s="1"/>
  <c r="G644" i="1"/>
  <c r="G642" i="1"/>
  <c r="G628" i="1"/>
  <c r="G626" i="1"/>
  <c r="F271" i="9"/>
  <c r="B271" i="9" s="1"/>
  <c r="G625" i="1"/>
  <c r="G624" i="1"/>
  <c r="E625" i="4"/>
  <c r="D619" i="1" s="1"/>
  <c r="G623" i="1"/>
  <c r="G621" i="1"/>
  <c r="E67" i="9"/>
  <c r="E66" i="9"/>
  <c r="B66" i="9" s="1"/>
  <c r="H251" i="1"/>
  <c r="H249" i="1"/>
  <c r="G250" i="1"/>
  <c r="H248" i="1"/>
  <c r="G171" i="1"/>
  <c r="G17" i="1"/>
  <c r="H15" i="1"/>
  <c r="H13" i="1"/>
  <c r="G14" i="1"/>
  <c r="G11" i="1"/>
  <c r="G291" i="1"/>
  <c r="G413" i="1"/>
  <c r="G290" i="1"/>
  <c r="E644" i="4"/>
  <c r="D638" i="1" s="1"/>
  <c r="E643" i="4"/>
  <c r="D637" i="1" s="1"/>
  <c r="G412" i="1"/>
  <c r="E286" i="9"/>
  <c r="B286" i="9" s="1"/>
  <c r="D43" i="8"/>
  <c r="G1574" i="1"/>
  <c r="G1570" i="1"/>
  <c r="H1511" i="1"/>
  <c r="G1511" i="1"/>
  <c r="D24" i="8"/>
  <c r="C1499" i="1" s="1"/>
  <c r="H1499" i="1" s="1"/>
  <c r="G1509" i="1"/>
  <c r="G1507" i="1"/>
  <c r="G1504" i="1"/>
  <c r="G1503" i="1"/>
  <c r="H1501" i="1"/>
  <c r="H1493" i="1"/>
  <c r="G1497" i="1"/>
  <c r="H1492" i="1"/>
  <c r="G1489" i="1"/>
  <c r="H1485" i="1"/>
  <c r="H1483" i="1"/>
  <c r="G1189" i="1"/>
  <c r="E308" i="9"/>
  <c r="B308" i="9" s="1"/>
  <c r="F180" i="5"/>
  <c r="G1156" i="1"/>
  <c r="H1155" i="1"/>
  <c r="H1144" i="1"/>
  <c r="H1143" i="1"/>
  <c r="E291" i="9"/>
  <c r="B291" i="9" s="1"/>
  <c r="G1141" i="1"/>
  <c r="H1139" i="1"/>
  <c r="H1137" i="1"/>
  <c r="G1136" i="1"/>
  <c r="H1125" i="1"/>
  <c r="H1113" i="1"/>
  <c r="H1117" i="1"/>
  <c r="E285" i="9"/>
  <c r="B285" i="9" s="1"/>
  <c r="G1052" i="1"/>
  <c r="H1047" i="1"/>
  <c r="G1047" i="1"/>
  <c r="F69" i="5"/>
  <c r="G1048" i="1"/>
  <c r="G1050" i="1"/>
  <c r="F129" i="6"/>
  <c r="G1433" i="1"/>
  <c r="H1431" i="1"/>
  <c r="G1419" i="1"/>
  <c r="H1416" i="1"/>
  <c r="G1411" i="1"/>
  <c r="H1409" i="1"/>
  <c r="G1409" i="1"/>
  <c r="D114" i="6"/>
  <c r="H1401" i="1"/>
  <c r="F107" i="6"/>
  <c r="G1401" i="1"/>
  <c r="H1383" i="1"/>
  <c r="G1383" i="1"/>
  <c r="F82" i="6"/>
  <c r="C1376" i="1"/>
  <c r="H1376" i="1" s="1"/>
  <c r="H1379" i="1"/>
  <c r="H1375" i="1"/>
  <c r="G1373" i="1"/>
  <c r="G1372" i="1"/>
  <c r="F75" i="6"/>
  <c r="G1365" i="1"/>
  <c r="H1355" i="1"/>
  <c r="F54" i="6"/>
  <c r="C1348" i="1"/>
  <c r="G1348" i="1" s="1"/>
  <c r="E35" i="6"/>
  <c r="D1329" i="1" s="1"/>
  <c r="G1337" i="1"/>
  <c r="I25" i="3"/>
  <c r="G1333" i="1"/>
  <c r="F39" i="6"/>
  <c r="H1328" i="1"/>
  <c r="H1322" i="1"/>
  <c r="G1324" i="1"/>
  <c r="G1322" i="1"/>
  <c r="F28" i="6"/>
  <c r="C1299" i="1"/>
  <c r="G1308" i="1"/>
  <c r="G1307" i="1"/>
  <c r="G1304" i="1"/>
  <c r="G1300" i="1"/>
  <c r="H1300" i="1"/>
  <c r="G947" i="1"/>
  <c r="E144" i="9"/>
  <c r="B144" i="9" s="1"/>
  <c r="E69" i="9"/>
  <c r="B69" i="9" s="1"/>
  <c r="G816" i="1"/>
  <c r="G735" i="1"/>
  <c r="E54" i="9"/>
  <c r="B54" i="9" s="1"/>
  <c r="G716" i="1"/>
  <c r="G715" i="1"/>
  <c r="G713" i="1"/>
  <c r="G711" i="1"/>
  <c r="G709" i="1"/>
  <c r="E40" i="9"/>
  <c r="B40" i="9" s="1"/>
  <c r="G705" i="1"/>
  <c r="G703" i="1"/>
  <c r="G691" i="1"/>
  <c r="H670" i="1"/>
  <c r="H668" i="1"/>
  <c r="E30" i="9"/>
  <c r="B30" i="9" s="1"/>
  <c r="H666" i="1"/>
  <c r="G662" i="1"/>
  <c r="G651" i="1"/>
  <c r="H600" i="1"/>
  <c r="G599" i="1"/>
  <c r="G579" i="1"/>
  <c r="E484" i="4"/>
  <c r="D478" i="1" s="1"/>
  <c r="E102" i="9"/>
  <c r="B102" i="9" s="1"/>
  <c r="D397" i="1"/>
  <c r="G374" i="1"/>
  <c r="G366" i="1"/>
  <c r="G364" i="1"/>
  <c r="G365" i="1"/>
  <c r="G362" i="1"/>
  <c r="G359" i="1"/>
  <c r="E363" i="4"/>
  <c r="D358" i="1" s="1"/>
  <c r="E311" i="4"/>
  <c r="D306" i="1" s="1"/>
  <c r="G308" i="1"/>
  <c r="G270" i="1"/>
  <c r="E263" i="4"/>
  <c r="D259" i="1" s="1"/>
  <c r="G260" i="1"/>
  <c r="G255" i="1"/>
  <c r="G215" i="1"/>
  <c r="F219" i="4"/>
  <c r="G209" i="1"/>
  <c r="H206" i="1"/>
  <c r="E196" i="4"/>
  <c r="D192" i="1" s="1"/>
  <c r="G191" i="1"/>
  <c r="G189" i="1"/>
  <c r="H188" i="1"/>
  <c r="G187" i="1"/>
  <c r="F223" i="9"/>
  <c r="B223" i="9" s="1"/>
  <c r="G184" i="1"/>
  <c r="F188" i="4"/>
  <c r="B221" i="9"/>
  <c r="G181" i="1"/>
  <c r="G180" i="1"/>
  <c r="D173" i="1"/>
  <c r="G173" i="1" s="1"/>
  <c r="G179" i="1"/>
  <c r="F219" i="9"/>
  <c r="B219" i="9" s="1"/>
  <c r="E42" i="9"/>
  <c r="B42" i="9" s="1"/>
  <c r="G175" i="1"/>
  <c r="H169" i="1"/>
  <c r="G168" i="1"/>
  <c r="H167" i="1"/>
  <c r="E163" i="4"/>
  <c r="D159" i="1" s="1"/>
  <c r="H159" i="1" s="1"/>
  <c r="H165" i="1"/>
  <c r="G166" i="1"/>
  <c r="F169" i="4"/>
  <c r="H163" i="1"/>
  <c r="F164" i="4"/>
  <c r="G160" i="1"/>
  <c r="G161" i="1"/>
  <c r="G155" i="1"/>
  <c r="G157" i="1"/>
  <c r="G154" i="1"/>
  <c r="G149" i="1"/>
  <c r="H124" i="1"/>
  <c r="G125" i="1"/>
  <c r="H122" i="1"/>
  <c r="G121" i="1"/>
  <c r="G118" i="1"/>
  <c r="G117" i="1"/>
  <c r="E38" i="9"/>
  <c r="B38" i="9" s="1"/>
  <c r="E106" i="4"/>
  <c r="D102" i="1" s="1"/>
  <c r="H102" i="1" s="1"/>
  <c r="G111" i="1"/>
  <c r="G107" i="1"/>
  <c r="G90" i="1"/>
  <c r="G87" i="1"/>
  <c r="F91" i="4"/>
  <c r="G88" i="1"/>
  <c r="F68" i="4"/>
  <c r="H65" i="1"/>
  <c r="G64" i="1"/>
  <c r="H58" i="1"/>
  <c r="G58" i="1"/>
  <c r="G60" i="1"/>
  <c r="E29" i="9"/>
  <c r="B29" i="9" s="1"/>
  <c r="H57" i="1"/>
  <c r="E50" i="4"/>
  <c r="D46" i="1" s="1"/>
  <c r="E26" i="9"/>
  <c r="B26" i="9" s="1"/>
  <c r="H56" i="1"/>
  <c r="F215" i="9"/>
  <c r="B215" i="9" s="1"/>
  <c r="E25" i="9"/>
  <c r="B25" i="9" s="1"/>
  <c r="G27" i="1"/>
  <c r="G25" i="1"/>
  <c r="F29" i="4"/>
  <c r="G23" i="1"/>
  <c r="H19" i="1"/>
  <c r="E24" i="9"/>
  <c r="B24" i="9" s="1"/>
  <c r="F23" i="4"/>
  <c r="G8" i="1"/>
  <c r="G6" i="1"/>
  <c r="G4" i="1"/>
  <c r="E7" i="4"/>
  <c r="D3" i="1" s="1"/>
  <c r="E33" i="9"/>
  <c r="B33" i="9" s="1"/>
  <c r="E292" i="9"/>
  <c r="B292" i="9" s="1"/>
  <c r="E297" i="9"/>
  <c r="B297" i="9" s="1"/>
  <c r="E32" i="9"/>
  <c r="B32" i="9" s="1"/>
  <c r="F217" i="9"/>
  <c r="B217" i="9" s="1"/>
  <c r="G1310" i="1"/>
  <c r="H1310" i="1"/>
  <c r="H1345" i="1"/>
  <c r="G1345" i="1"/>
  <c r="G1378" i="1"/>
  <c r="H1378" i="1"/>
  <c r="G1388" i="1"/>
  <c r="H1388" i="1"/>
  <c r="H1407" i="1"/>
  <c r="G1407" i="1"/>
  <c r="H1437" i="1"/>
  <c r="G1437" i="1"/>
  <c r="G1061" i="1"/>
  <c r="G1077" i="1"/>
  <c r="G1082" i="1"/>
  <c r="G1093" i="1"/>
  <c r="G1098" i="1"/>
  <c r="G1109" i="1"/>
  <c r="G1114" i="1"/>
  <c r="G1125" i="1"/>
  <c r="G1130" i="1"/>
  <c r="H1135" i="1"/>
  <c r="G1137" i="1"/>
  <c r="G1142" i="1"/>
  <c r="H1142" i="1"/>
  <c r="H1156" i="1"/>
  <c r="G1161" i="1"/>
  <c r="G1173" i="1"/>
  <c r="G1176" i="1"/>
  <c r="G1207" i="1"/>
  <c r="G1212" i="1"/>
  <c r="G1219" i="1"/>
  <c r="G1229" i="1"/>
  <c r="G1243" i="1"/>
  <c r="G1246" i="1"/>
  <c r="H1246" i="1"/>
  <c r="G1269" i="1"/>
  <c r="G1272" i="1"/>
  <c r="H1276" i="1"/>
  <c r="H1295" i="1"/>
  <c r="G1297" i="1"/>
  <c r="H1303" i="1"/>
  <c r="G1305" i="1"/>
  <c r="G1315" i="1"/>
  <c r="G1330" i="1"/>
  <c r="H1330" i="1"/>
  <c r="G1346" i="1"/>
  <c r="H1346" i="1"/>
  <c r="G1349" i="1"/>
  <c r="H1349" i="1"/>
  <c r="G1355" i="1"/>
  <c r="G1363" i="1"/>
  <c r="G1382" i="1"/>
  <c r="H1382" i="1"/>
  <c r="G1427" i="1"/>
  <c r="G1190" i="1"/>
  <c r="H1190" i="1"/>
  <c r="G1323" i="1"/>
  <c r="H1323" i="1"/>
  <c r="G1059" i="1"/>
  <c r="G1064" i="1"/>
  <c r="H1068" i="1"/>
  <c r="G1075" i="1"/>
  <c r="G1080" i="1"/>
  <c r="H1084" i="1"/>
  <c r="G1091" i="1"/>
  <c r="H1100" i="1"/>
  <c r="G1107" i="1"/>
  <c r="H1116" i="1"/>
  <c r="G1123" i="1"/>
  <c r="G1128" i="1"/>
  <c r="H1132" i="1"/>
  <c r="H1149" i="1"/>
  <c r="G1159" i="1"/>
  <c r="G1164" i="1"/>
  <c r="H1166" i="1"/>
  <c r="G1171" i="1"/>
  <c r="H1178" i="1"/>
  <c r="G1181" i="1"/>
  <c r="G1195" i="1"/>
  <c r="G1198" i="1"/>
  <c r="H1200" i="1"/>
  <c r="G1210" i="1"/>
  <c r="G1217" i="1"/>
  <c r="H1224" i="1"/>
  <c r="G1232" i="1"/>
  <c r="H1236" i="1"/>
  <c r="G1251" i="1"/>
  <c r="G1254" i="1"/>
  <c r="H1254" i="1"/>
  <c r="H1261" i="1"/>
  <c r="H1264" i="1"/>
  <c r="G1277" i="1"/>
  <c r="G1280" i="1"/>
  <c r="H1284" i="1"/>
  <c r="G1287" i="1"/>
  <c r="H1311" i="1"/>
  <c r="G1318" i="1"/>
  <c r="H1327" i="1"/>
  <c r="H1333" i="1"/>
  <c r="G1358" i="1"/>
  <c r="H1358" i="1"/>
  <c r="G1385" i="1"/>
  <c r="G1404" i="1"/>
  <c r="H1404" i="1"/>
  <c r="G1438" i="1"/>
  <c r="H1438" i="1"/>
  <c r="I1440" i="1"/>
  <c r="I1447" i="1"/>
  <c r="G1174" i="1"/>
  <c r="H1174" i="1"/>
  <c r="G1262" i="1"/>
  <c r="H1262" i="1"/>
  <c r="H1361" i="1"/>
  <c r="G1361" i="1"/>
  <c r="H1423" i="1"/>
  <c r="G1423" i="1"/>
  <c r="G1428" i="1"/>
  <c r="H1428" i="1"/>
  <c r="G1145" i="1"/>
  <c r="G1257" i="1"/>
  <c r="G1267" i="1"/>
  <c r="G1270" i="1"/>
  <c r="H1270" i="1"/>
  <c r="H1308" i="1"/>
  <c r="G1311" i="1"/>
  <c r="H1324" i="1"/>
  <c r="G1327" i="1"/>
  <c r="H1337" i="1"/>
  <c r="H1353" i="1"/>
  <c r="G1353" i="1"/>
  <c r="G1374" i="1"/>
  <c r="H1374" i="1"/>
  <c r="G1379" i="1"/>
  <c r="H1405" i="1"/>
  <c r="G1405" i="1"/>
  <c r="H1411" i="1"/>
  <c r="H1414" i="1"/>
  <c r="G1420" i="1"/>
  <c r="H1420" i="1"/>
  <c r="G1480" i="1"/>
  <c r="H1480" i="1"/>
  <c r="G1058" i="1"/>
  <c r="H1062" i="1"/>
  <c r="G1069" i="1"/>
  <c r="G1074" i="1"/>
  <c r="H1078" i="1"/>
  <c r="G1085" i="1"/>
  <c r="G1090" i="1"/>
  <c r="H1094" i="1"/>
  <c r="G1101" i="1"/>
  <c r="G1106" i="1"/>
  <c r="H1110" i="1"/>
  <c r="G1117" i="1"/>
  <c r="G1122" i="1"/>
  <c r="H1126" i="1"/>
  <c r="H1133" i="1"/>
  <c r="G1143" i="1"/>
  <c r="G1148" i="1"/>
  <c r="H1150" i="1"/>
  <c r="G1155" i="1"/>
  <c r="H1162" i="1"/>
  <c r="G1165" i="1"/>
  <c r="G1179" i="1"/>
  <c r="G1182" i="1"/>
  <c r="G1194" i="1"/>
  <c r="H1199" i="1"/>
  <c r="G1201" i="1"/>
  <c r="G1206" i="1"/>
  <c r="H1206" i="1"/>
  <c r="H1208" i="1"/>
  <c r="G1216" i="1"/>
  <c r="H1220" i="1"/>
  <c r="G1225" i="1"/>
  <c r="G1237" i="1"/>
  <c r="G1240" i="1"/>
  <c r="H1244" i="1"/>
  <c r="G1247" i="1"/>
  <c r="H1263" i="1"/>
  <c r="G1265" i="1"/>
  <c r="G1275" i="1"/>
  <c r="G1278" i="1"/>
  <c r="H1278" i="1"/>
  <c r="H1285" i="1"/>
  <c r="H1288" i="1"/>
  <c r="G1309" i="1"/>
  <c r="G1312" i="1"/>
  <c r="H1316" i="1"/>
  <c r="G1331" i="1"/>
  <c r="H1335" i="1"/>
  <c r="H1341" i="1"/>
  <c r="G1341" i="1"/>
  <c r="H1350" i="1"/>
  <c r="H1371" i="1"/>
  <c r="G1393" i="1"/>
  <c r="G1412" i="1"/>
  <c r="H1412" i="1"/>
  <c r="H1415" i="1"/>
  <c r="J1446" i="1"/>
  <c r="G1446" i="1"/>
  <c r="I1446" i="1" s="1"/>
  <c r="I1460" i="1"/>
  <c r="H1060" i="1"/>
  <c r="G1072" i="1"/>
  <c r="H1076" i="1"/>
  <c r="G1088" i="1"/>
  <c r="H1092" i="1"/>
  <c r="G1104" i="1"/>
  <c r="H1108" i="1"/>
  <c r="G1120" i="1"/>
  <c r="G1134" i="1"/>
  <c r="H1136" i="1"/>
  <c r="G1146" i="1"/>
  <c r="H1151" i="1"/>
  <c r="G1158" i="1"/>
  <c r="H1158" i="1"/>
  <c r="H1160" i="1"/>
  <c r="G1168" i="1"/>
  <c r="H1172" i="1"/>
  <c r="G1192" i="1"/>
  <c r="H1196" i="1"/>
  <c r="H1213" i="1"/>
  <c r="G1228" i="1"/>
  <c r="H1230" i="1"/>
  <c r="G1245" i="1"/>
  <c r="G1248" i="1"/>
  <c r="H1252" i="1"/>
  <c r="G1255" i="1"/>
  <c r="H1271" i="1"/>
  <c r="G1286" i="1"/>
  <c r="H1286" i="1"/>
  <c r="H1293" i="1"/>
  <c r="H1296" i="1"/>
  <c r="H1301" i="1"/>
  <c r="H1304" i="1"/>
  <c r="G1317" i="1"/>
  <c r="H1317" i="1"/>
  <c r="G1332" i="1"/>
  <c r="H1332" i="1"/>
  <c r="H1365" i="1"/>
  <c r="G1384" i="1"/>
  <c r="H1384" i="1"/>
  <c r="G1432" i="1"/>
  <c r="H1432" i="1"/>
  <c r="G1070" i="1"/>
  <c r="G1086" i="1"/>
  <c r="G1102" i="1"/>
  <c r="G1118" i="1"/>
  <c r="G1144" i="1"/>
  <c r="G1180" i="1"/>
  <c r="G1197" i="1"/>
  <c r="G1226" i="1"/>
  <c r="H1231" i="1"/>
  <c r="G1238" i="1"/>
  <c r="H1238" i="1"/>
  <c r="G1253" i="1"/>
  <c r="G1256" i="1"/>
  <c r="H1279" i="1"/>
  <c r="G1294" i="1"/>
  <c r="H1294" i="1"/>
  <c r="G1302" i="1"/>
  <c r="H1302" i="1"/>
  <c r="G1342" i="1"/>
  <c r="H1342" i="1"/>
  <c r="G1366" i="1"/>
  <c r="H1366" i="1"/>
  <c r="H1369" i="1"/>
  <c r="G1369" i="1"/>
  <c r="G1381" i="1"/>
  <c r="H1381" i="1"/>
  <c r="H1391" i="1"/>
  <c r="G1391" i="1"/>
  <c r="G1397" i="1"/>
  <c r="H1397" i="1"/>
  <c r="G1400" i="1"/>
  <c r="H1400" i="1"/>
  <c r="H1442" i="1"/>
  <c r="J1442" i="1"/>
  <c r="G1442" i="1"/>
  <c r="I1442" i="1" s="1"/>
  <c r="G1242" i="1"/>
  <c r="G1258" i="1"/>
  <c r="G1274" i="1"/>
  <c r="G1290" i="1"/>
  <c r="G1306" i="1"/>
  <c r="H1325" i="1"/>
  <c r="G1336" i="1"/>
  <c r="H1336" i="1"/>
  <c r="G1368" i="1"/>
  <c r="G1387" i="1"/>
  <c r="H1387" i="1"/>
  <c r="G1390" i="1"/>
  <c r="H1390" i="1"/>
  <c r="G1406" i="1"/>
  <c r="H1406" i="1"/>
  <c r="G1422" i="1"/>
  <c r="H1422" i="1"/>
  <c r="G1430" i="1"/>
  <c r="G1439" i="1"/>
  <c r="I1439" i="1" s="1"/>
  <c r="J1449" i="1"/>
  <c r="H1459" i="1"/>
  <c r="G1459" i="1"/>
  <c r="I1459" i="1" s="1"/>
  <c r="J1463" i="1"/>
  <c r="G1463" i="1"/>
  <c r="I1463" i="1" s="1"/>
  <c r="H1469" i="1"/>
  <c r="G1469" i="1"/>
  <c r="J1471" i="1"/>
  <c r="J1476" i="1"/>
  <c r="J1478" i="1"/>
  <c r="H1478" i="1"/>
  <c r="I1478" i="1" s="1"/>
  <c r="G1557" i="1"/>
  <c r="H1557" i="1"/>
  <c r="J1456" i="1"/>
  <c r="H1456" i="1"/>
  <c r="I1456" i="1" s="1"/>
  <c r="H1461" i="1"/>
  <c r="J1467" i="1"/>
  <c r="H1467" i="1"/>
  <c r="I1476" i="1"/>
  <c r="H1525" i="1"/>
  <c r="H1577" i="1"/>
  <c r="G1577" i="1"/>
  <c r="G1467" i="1"/>
  <c r="I1467" i="1" s="1"/>
  <c r="G1472" i="1"/>
  <c r="I1472" i="1" s="1"/>
  <c r="G1522" i="1"/>
  <c r="H1522" i="1"/>
  <c r="G1138" i="1"/>
  <c r="G1154" i="1"/>
  <c r="G1170" i="1"/>
  <c r="G1186" i="1"/>
  <c r="G1202" i="1"/>
  <c r="G1218" i="1"/>
  <c r="G1234" i="1"/>
  <c r="G1250" i="1"/>
  <c r="G1266" i="1"/>
  <c r="G1282" i="1"/>
  <c r="G1298" i="1"/>
  <c r="G1314" i="1"/>
  <c r="G1319" i="1"/>
  <c r="H1359" i="1"/>
  <c r="G1380" i="1"/>
  <c r="H1380" i="1"/>
  <c r="G1396" i="1"/>
  <c r="H1396" i="1"/>
  <c r="H1399" i="1"/>
  <c r="G1410" i="1"/>
  <c r="H1410" i="1"/>
  <c r="H1441" i="1"/>
  <c r="G1445" i="1"/>
  <c r="H1445" i="1"/>
  <c r="J1448" i="1"/>
  <c r="I1452" i="1"/>
  <c r="H1462" i="1"/>
  <c r="I1462" i="1" s="1"/>
  <c r="J1462" i="1"/>
  <c r="J1464" i="1"/>
  <c r="G1464" i="1"/>
  <c r="I1464" i="1" s="1"/>
  <c r="G1468" i="1"/>
  <c r="I1468" i="1" s="1"/>
  <c r="H1470" i="1"/>
  <c r="H1490" i="1"/>
  <c r="H1500" i="1"/>
  <c r="G1508" i="1"/>
  <c r="H1508" i="1"/>
  <c r="G1512" i="1"/>
  <c r="H1512" i="1"/>
  <c r="H1545" i="1"/>
  <c r="G1545" i="1"/>
  <c r="G1364" i="1"/>
  <c r="H1364" i="1"/>
  <c r="H1389" i="1"/>
  <c r="G1429" i="1"/>
  <c r="J1473" i="1"/>
  <c r="H1473" i="1"/>
  <c r="G1473" i="1"/>
  <c r="H1513" i="1"/>
  <c r="G1513" i="1"/>
  <c r="G1321" i="1"/>
  <c r="G1326" i="1"/>
  <c r="H1326" i="1"/>
  <c r="G1334" i="1"/>
  <c r="G1339" i="1"/>
  <c r="G1352" i="1"/>
  <c r="H1357" i="1"/>
  <c r="G1398" i="1"/>
  <c r="G1403" i="1"/>
  <c r="G1416" i="1"/>
  <c r="H1421" i="1"/>
  <c r="G1477" i="1"/>
  <c r="I1477" i="1" s="1"/>
  <c r="H1505" i="1"/>
  <c r="G1505" i="1"/>
  <c r="H1514" i="1"/>
  <c r="G1514" i="1"/>
  <c r="H1546" i="1"/>
  <c r="G1546" i="1"/>
  <c r="H1578" i="1"/>
  <c r="G1578" i="1"/>
  <c r="H1515" i="1"/>
  <c r="G1515" i="1"/>
  <c r="H1537" i="1"/>
  <c r="G1537" i="1"/>
  <c r="H1569" i="1"/>
  <c r="G1569" i="1"/>
  <c r="D7" i="4"/>
  <c r="F8" i="4"/>
  <c r="G1516" i="1"/>
  <c r="H1516" i="1"/>
  <c r="G1548" i="1"/>
  <c r="H1548" i="1"/>
  <c r="G1580" i="1"/>
  <c r="H1580" i="1"/>
  <c r="D351" i="4"/>
  <c r="F352" i="4"/>
  <c r="I29" i="3"/>
  <c r="H1482" i="1"/>
  <c r="H1486" i="1"/>
  <c r="H1549" i="1"/>
  <c r="G1549" i="1"/>
  <c r="D206" i="5"/>
  <c r="F207" i="5"/>
  <c r="F87" i="5"/>
  <c r="G1540" i="1"/>
  <c r="H1540" i="1"/>
  <c r="H1554" i="1"/>
  <c r="G1572" i="1"/>
  <c r="H1572" i="1"/>
  <c r="E82" i="4"/>
  <c r="D78" i="1" s="1"/>
  <c r="F83" i="4"/>
  <c r="G1328" i="1"/>
  <c r="G1344" i="1"/>
  <c r="G1360" i="1"/>
  <c r="G1392" i="1"/>
  <c r="G1424" i="1"/>
  <c r="G1441" i="1"/>
  <c r="J1450" i="1"/>
  <c r="H1455" i="1"/>
  <c r="I1455" i="1" s="1"/>
  <c r="H1472" i="1"/>
  <c r="F62" i="4"/>
  <c r="F391" i="4"/>
  <c r="F74" i="4"/>
  <c r="D133" i="4"/>
  <c r="F134" i="4"/>
  <c r="D311" i="4"/>
  <c r="F331" i="4"/>
  <c r="G1338" i="1"/>
  <c r="G1354" i="1"/>
  <c r="G1370" i="1"/>
  <c r="G1386" i="1"/>
  <c r="G1402" i="1"/>
  <c r="G1418" i="1"/>
  <c r="G1434" i="1"/>
  <c r="H1449" i="1"/>
  <c r="I1449" i="1" s="1"/>
  <c r="H1450" i="1"/>
  <c r="I1450" i="1" s="1"/>
  <c r="J1460" i="1"/>
  <c r="G1544" i="1"/>
  <c r="G1547" i="1"/>
  <c r="G1550" i="1"/>
  <c r="G1576" i="1"/>
  <c r="G1579" i="1"/>
  <c r="D44" i="4"/>
  <c r="D82" i="4"/>
  <c r="D124" i="4"/>
  <c r="F202" i="4"/>
  <c r="D215" i="4"/>
  <c r="F252" i="4"/>
  <c r="D515" i="4"/>
  <c r="F516" i="4"/>
  <c r="D299" i="4"/>
  <c r="F300" i="4"/>
  <c r="D196" i="4"/>
  <c r="F197" i="4"/>
  <c r="F40" i="4"/>
  <c r="F120" i="4"/>
  <c r="D224" i="4"/>
  <c r="F236" i="4"/>
  <c r="F417" i="4"/>
  <c r="D644" i="4"/>
  <c r="D152" i="4"/>
  <c r="F264" i="4"/>
  <c r="F421" i="4"/>
  <c r="E515" i="4"/>
  <c r="D509" i="1" s="1"/>
  <c r="D12" i="5"/>
  <c r="D7" i="5" s="1"/>
  <c r="B67" i="9"/>
  <c r="G209" i="9"/>
  <c r="E209" i="9" s="1"/>
  <c r="B209" i="9" s="1"/>
  <c r="D472" i="4"/>
  <c r="D484" i="4"/>
  <c r="D580" i="4"/>
  <c r="D625" i="4"/>
  <c r="E134" i="5"/>
  <c r="D1112" i="1" s="1"/>
  <c r="H1112" i="1" s="1"/>
  <c r="G307" i="9"/>
  <c r="D190" i="5"/>
  <c r="E245" i="5"/>
  <c r="E114" i="6"/>
  <c r="E157" i="9"/>
  <c r="B157" i="9" s="1"/>
  <c r="G289" i="9"/>
  <c r="F88" i="5"/>
  <c r="G290" i="9"/>
  <c r="D146" i="5"/>
  <c r="D68" i="5" s="1"/>
  <c r="F149" i="5"/>
  <c r="H307" i="9"/>
  <c r="M213" i="9"/>
  <c r="G164" i="9"/>
  <c r="E164" i="9" s="1"/>
  <c r="B164" i="9" s="1"/>
  <c r="G162" i="9"/>
  <c r="E162" i="9" s="1"/>
  <c r="B162"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93" i="9"/>
  <c r="E193" i="9" s="1"/>
  <c r="B193" i="9" s="1"/>
  <c r="I10" i="9"/>
  <c r="G211" i="9"/>
  <c r="E211" i="9" s="1"/>
  <c r="B211" i="9" s="1"/>
  <c r="G207" i="9"/>
  <c r="E207" i="9" s="1"/>
  <c r="B207" i="9" s="1"/>
  <c r="G203" i="9"/>
  <c r="E203" i="9" s="1"/>
  <c r="B203" i="9" s="1"/>
  <c r="G199" i="9"/>
  <c r="E199" i="9" s="1"/>
  <c r="B199" i="9" s="1"/>
  <c r="G166" i="9"/>
  <c r="G195" i="9"/>
  <c r="E195" i="9" s="1"/>
  <c r="B195" i="9" s="1"/>
  <c r="G197" i="9"/>
  <c r="E197" i="9" s="1"/>
  <c r="B197" i="9" s="1"/>
  <c r="G205" i="9"/>
  <c r="E205" i="9" s="1"/>
  <c r="B205" i="9" s="1"/>
  <c r="E580" i="4"/>
  <c r="D574" i="1" s="1"/>
  <c r="H290" i="9"/>
  <c r="E146" i="5"/>
  <c r="D1124" i="1" s="1"/>
  <c r="F177" i="5"/>
  <c r="D238" i="5"/>
  <c r="D35" i="6"/>
  <c r="F383" i="4"/>
  <c r="G143" i="9"/>
  <c r="E143" i="9" s="1"/>
  <c r="B143" i="9" s="1"/>
  <c r="F603" i="4"/>
  <c r="F8" i="5"/>
  <c r="F70" i="5"/>
  <c r="E5" i="6"/>
  <c r="F5" i="6" s="1"/>
  <c r="G201" i="9"/>
  <c r="E201" i="9" s="1"/>
  <c r="B201" i="9" s="1"/>
  <c r="D643" i="4"/>
  <c r="D459" i="4"/>
  <c r="D420" i="4" s="1"/>
  <c r="D529" i="4"/>
  <c r="D593" i="4"/>
  <c r="E118" i="5"/>
  <c r="D1096" i="1" s="1"/>
  <c r="F6" i="6"/>
  <c r="F36" i="6"/>
  <c r="B125" i="9"/>
  <c r="B149" i="9"/>
  <c r="D567" i="4"/>
  <c r="E27" i="9"/>
  <c r="B27" i="9" s="1"/>
  <c r="E35" i="9"/>
  <c r="B35" i="9" s="1"/>
  <c r="E43" i="9"/>
  <c r="B43" i="9" s="1"/>
  <c r="E73" i="9"/>
  <c r="B73" i="9" s="1"/>
  <c r="H165" i="9"/>
  <c r="L213" i="9"/>
  <c r="E83" i="9"/>
  <c r="B83" i="9" s="1"/>
  <c r="E85" i="9"/>
  <c r="B85" i="9" s="1"/>
  <c r="E89" i="9"/>
  <c r="B89" i="9" s="1"/>
  <c r="E131" i="9"/>
  <c r="B131" i="9" s="1"/>
  <c r="E133" i="9"/>
  <c r="B133" i="9" s="1"/>
  <c r="B225" i="9"/>
  <c r="B241" i="9"/>
  <c r="H289" i="9"/>
  <c r="E59" i="9"/>
  <c r="B59" i="9" s="1"/>
  <c r="E61" i="9"/>
  <c r="B61" i="9" s="1"/>
  <c r="E113" i="9"/>
  <c r="B113" i="9" s="1"/>
  <c r="B233" i="9"/>
  <c r="B249" i="9"/>
  <c r="B261" i="9"/>
  <c r="B306" i="9"/>
  <c r="F416" i="4"/>
  <c r="E99" i="9"/>
  <c r="B99" i="9" s="1"/>
  <c r="E105" i="9"/>
  <c r="B105" i="9" s="1"/>
  <c r="E139" i="9"/>
  <c r="B139" i="9" s="1"/>
  <c r="E141" i="9"/>
  <c r="B141" i="9" s="1"/>
  <c r="B231" i="9"/>
  <c r="B247" i="9"/>
  <c r="B269" i="9"/>
  <c r="F277" i="9"/>
  <c r="H309" i="9" l="1"/>
  <c r="F118" i="5"/>
  <c r="C1096" i="1"/>
  <c r="H1096" i="1"/>
  <c r="E237" i="5"/>
  <c r="I23" i="3" s="1"/>
  <c r="E176" i="5"/>
  <c r="I22" i="3" s="1"/>
  <c r="D1183" i="1"/>
  <c r="G1184" i="1"/>
  <c r="G1065" i="1"/>
  <c r="G1066" i="1"/>
  <c r="E7" i="5"/>
  <c r="F7" i="5" s="1"/>
  <c r="D1436" i="1"/>
  <c r="I30" i="3"/>
  <c r="D1453" i="1"/>
  <c r="G1524" i="1"/>
  <c r="H1524" i="1"/>
  <c r="F213" i="9"/>
  <c r="B213" i="9" s="1"/>
  <c r="I35" i="3"/>
  <c r="C1518" i="1"/>
  <c r="G1499" i="1"/>
  <c r="D42" i="8"/>
  <c r="I34" i="3" s="1"/>
  <c r="G1481" i="1"/>
  <c r="E307" i="9"/>
  <c r="B307" i="9" s="1"/>
  <c r="F134" i="5"/>
  <c r="F114" i="6"/>
  <c r="H27" i="3"/>
  <c r="C1408" i="1"/>
  <c r="G1376" i="1"/>
  <c r="H1348" i="1"/>
  <c r="H397" i="1"/>
  <c r="G397" i="1"/>
  <c r="F363" i="4"/>
  <c r="H358" i="1"/>
  <c r="G358" i="1"/>
  <c r="E350" i="4"/>
  <c r="E408" i="4" s="1"/>
  <c r="D403" i="1" s="1"/>
  <c r="E298" i="4"/>
  <c r="F263" i="4"/>
  <c r="G259" i="1"/>
  <c r="H259" i="1"/>
  <c r="H173" i="1"/>
  <c r="G159" i="1"/>
  <c r="E151" i="4"/>
  <c r="E289" i="4" s="1"/>
  <c r="D285" i="1" s="1"/>
  <c r="F163" i="4"/>
  <c r="G102" i="1"/>
  <c r="F106" i="4"/>
  <c r="F50" i="4"/>
  <c r="H46" i="1"/>
  <c r="G46" i="1"/>
  <c r="F420" i="4"/>
  <c r="C414" i="1"/>
  <c r="H21" i="3"/>
  <c r="C1046" i="1"/>
  <c r="H20" i="3"/>
  <c r="D6" i="5"/>
  <c r="C985" i="1"/>
  <c r="F472" i="4"/>
  <c r="C466" i="1"/>
  <c r="E165" i="9"/>
  <c r="B165" i="9" s="1"/>
  <c r="E289" i="9"/>
  <c r="B289" i="9" s="1"/>
  <c r="G309" i="9"/>
  <c r="E309" i="9" s="1"/>
  <c r="B309" i="9" s="1"/>
  <c r="F190" i="5"/>
  <c r="C1167" i="1"/>
  <c r="D151" i="4"/>
  <c r="H21" i="9"/>
  <c r="F152" i="4"/>
  <c r="G21" i="9"/>
  <c r="C148" i="1"/>
  <c r="F196" i="4"/>
  <c r="C192" i="1"/>
  <c r="F215" i="4"/>
  <c r="C211" i="1"/>
  <c r="F133" i="4"/>
  <c r="C129" i="1"/>
  <c r="F351" i="4"/>
  <c r="D350" i="4"/>
  <c r="C346" i="1"/>
  <c r="G1112" i="1"/>
  <c r="F567" i="4"/>
  <c r="C561" i="1"/>
  <c r="E141" i="6"/>
  <c r="I24" i="3"/>
  <c r="D1299" i="1"/>
  <c r="B192" i="9"/>
  <c r="D176" i="5"/>
  <c r="F224" i="4"/>
  <c r="C220" i="1"/>
  <c r="I1441" i="1"/>
  <c r="I1473" i="1"/>
  <c r="F245" i="5"/>
  <c r="D1222" i="1"/>
  <c r="F529" i="4"/>
  <c r="D528" i="4"/>
  <c r="C523" i="1"/>
  <c r="F35" i="6"/>
  <c r="C1329" i="1"/>
  <c r="H25" i="3"/>
  <c r="E68" i="5"/>
  <c r="F299" i="4"/>
  <c r="D298" i="4"/>
  <c r="C294" i="1"/>
  <c r="F82" i="4"/>
  <c r="C78" i="1"/>
  <c r="B315" i="9"/>
  <c r="E314" i="9"/>
  <c r="I10" i="3" s="1"/>
  <c r="F7" i="4"/>
  <c r="D6" i="4"/>
  <c r="C3" i="1"/>
  <c r="G1096" i="1"/>
  <c r="F625" i="4"/>
  <c r="C619" i="1"/>
  <c r="F12" i="5"/>
  <c r="C990" i="1"/>
  <c r="D141" i="6"/>
  <c r="F44" i="4"/>
  <c r="C40" i="1"/>
  <c r="F643" i="4"/>
  <c r="C637" i="1"/>
  <c r="F146" i="5"/>
  <c r="C1124" i="1"/>
  <c r="F580" i="4"/>
  <c r="C574" i="1"/>
  <c r="E528" i="4"/>
  <c r="F515" i="4"/>
  <c r="C509" i="1"/>
  <c r="G310" i="9"/>
  <c r="E310" i="9" s="1"/>
  <c r="B310" i="9" s="1"/>
  <c r="F206" i="5"/>
  <c r="C1183" i="1"/>
  <c r="F593" i="4"/>
  <c r="C587" i="1"/>
  <c r="F124" i="4"/>
  <c r="C120" i="1"/>
  <c r="F459" i="4"/>
  <c r="C453" i="1"/>
  <c r="D237" i="5"/>
  <c r="F238" i="5"/>
  <c r="C1215" i="1"/>
  <c r="E166" i="9"/>
  <c r="B166" i="9" s="1"/>
  <c r="E290" i="9"/>
  <c r="B290" i="9" s="1"/>
  <c r="I27" i="3"/>
  <c r="D1408" i="1"/>
  <c r="F484" i="4"/>
  <c r="C478" i="1"/>
  <c r="F644" i="4"/>
  <c r="C638" i="1"/>
  <c r="E420" i="4"/>
  <c r="F311" i="4"/>
  <c r="C306" i="1"/>
  <c r="E6" i="4"/>
  <c r="D1214" i="1" l="1"/>
  <c r="D1153" i="1"/>
  <c r="E175" i="5"/>
  <c r="D1152" i="1" s="1"/>
  <c r="D985" i="1"/>
  <c r="H985" i="1" s="1"/>
  <c r="I20" i="3"/>
  <c r="G1436" i="1"/>
  <c r="H1436" i="1"/>
  <c r="G1453" i="1"/>
  <c r="H1453" i="1"/>
  <c r="C1517" i="1"/>
  <c r="G1517" i="1" s="1"/>
  <c r="G312" i="9"/>
  <c r="E312" i="9" s="1"/>
  <c r="B312" i="9" s="1"/>
  <c r="H19" i="9"/>
  <c r="E19" i="9" s="1"/>
  <c r="B19" i="9" s="1"/>
  <c r="H1518" i="1"/>
  <c r="G1518" i="1"/>
  <c r="G313" i="9"/>
  <c r="E313" i="9" s="1"/>
  <c r="B313" i="9" s="1"/>
  <c r="K1450" i="9"/>
  <c r="G317" i="9"/>
  <c r="E317" i="9" s="1"/>
  <c r="E316" i="9" s="1"/>
  <c r="D345" i="1"/>
  <c r="D293" i="1"/>
  <c r="E407" i="4"/>
  <c r="D402" i="1" s="1"/>
  <c r="I17" i="3"/>
  <c r="E413" i="4"/>
  <c r="D408" i="1" s="1"/>
  <c r="D147" i="1"/>
  <c r="H637" i="1"/>
  <c r="G637" i="1"/>
  <c r="H509" i="1"/>
  <c r="G509" i="1"/>
  <c r="G990" i="1"/>
  <c r="H990" i="1"/>
  <c r="D412" i="4"/>
  <c r="F6" i="4"/>
  <c r="H16" i="3"/>
  <c r="C2" i="1"/>
  <c r="D408" i="4"/>
  <c r="F350" i="4"/>
  <c r="C345" i="1"/>
  <c r="G148" i="1"/>
  <c r="H148" i="1"/>
  <c r="F237" i="5"/>
  <c r="H23" i="3"/>
  <c r="C1214" i="1"/>
  <c r="G1124" i="1"/>
  <c r="H1124" i="1"/>
  <c r="G1299" i="1"/>
  <c r="H1299" i="1"/>
  <c r="E21" i="9"/>
  <c r="E635" i="4"/>
  <c r="D629" i="1" s="1"/>
  <c r="D414" i="1"/>
  <c r="H414" i="1" s="1"/>
  <c r="G120" i="1"/>
  <c r="H120" i="1"/>
  <c r="G638" i="1"/>
  <c r="H638" i="1"/>
  <c r="H1215" i="1"/>
  <c r="G1215" i="1"/>
  <c r="H587" i="1"/>
  <c r="G587" i="1"/>
  <c r="E412" i="4"/>
  <c r="I16" i="3"/>
  <c r="E290" i="4"/>
  <c r="D286" i="1" s="1"/>
  <c r="D2" i="1"/>
  <c r="E291" i="4"/>
  <c r="D287" i="1" s="1"/>
  <c r="G478" i="1"/>
  <c r="H478" i="1"/>
  <c r="H1183" i="1"/>
  <c r="G1183" i="1"/>
  <c r="I21" i="3"/>
  <c r="D1046" i="1"/>
  <c r="G1046" i="1" s="1"/>
  <c r="E6" i="5"/>
  <c r="G306" i="1"/>
  <c r="H306" i="1"/>
  <c r="H619" i="1"/>
  <c r="G619" i="1"/>
  <c r="H129" i="1"/>
  <c r="G129" i="1"/>
  <c r="G466" i="1"/>
  <c r="H466" i="1"/>
  <c r="F68" i="5"/>
  <c r="H1408" i="1"/>
  <c r="G1408" i="1"/>
  <c r="H453" i="1"/>
  <c r="G453" i="1"/>
  <c r="G1329" i="1"/>
  <c r="H1329" i="1"/>
  <c r="I28" i="3"/>
  <c r="D1435" i="1"/>
  <c r="G78" i="1"/>
  <c r="H78" i="1"/>
  <c r="G220" i="1"/>
  <c r="H220" i="1"/>
  <c r="H561" i="1"/>
  <c r="G561" i="1"/>
  <c r="H211" i="1"/>
  <c r="G211" i="1"/>
  <c r="D289" i="4"/>
  <c r="H17" i="3"/>
  <c r="F151" i="4"/>
  <c r="C147" i="1"/>
  <c r="H523" i="1"/>
  <c r="G523" i="1"/>
  <c r="H1222" i="1"/>
  <c r="G1222" i="1"/>
  <c r="H1167" i="1"/>
  <c r="G1167" i="1"/>
  <c r="C984" i="1"/>
  <c r="E636" i="4"/>
  <c r="D630" i="1" s="1"/>
  <c r="D522" i="1"/>
  <c r="D636" i="4"/>
  <c r="F528" i="4"/>
  <c r="C522" i="1"/>
  <c r="F176" i="5"/>
  <c r="D175" i="5"/>
  <c r="H22" i="3"/>
  <c r="C1153" i="1"/>
  <c r="G192" i="1"/>
  <c r="H192" i="1"/>
  <c r="D635" i="4"/>
  <c r="G40" i="1"/>
  <c r="H40" i="1"/>
  <c r="G294" i="1"/>
  <c r="H294" i="1"/>
  <c r="G574" i="1"/>
  <c r="H574" i="1"/>
  <c r="F141" i="6"/>
  <c r="H28" i="3"/>
  <c r="C1435" i="1"/>
  <c r="H3" i="1"/>
  <c r="G3" i="1"/>
  <c r="F298" i="4"/>
  <c r="D407" i="4"/>
  <c r="C293" i="1"/>
  <c r="G346" i="1"/>
  <c r="H346" i="1"/>
  <c r="G284" i="9" l="1"/>
  <c r="E284" i="9" s="1"/>
  <c r="B284" i="9" s="1"/>
  <c r="G985" i="1"/>
  <c r="H1517" i="1"/>
  <c r="H11" i="3"/>
  <c r="N3" i="9" s="1"/>
  <c r="E311" i="9"/>
  <c r="F6" i="5"/>
  <c r="H1046" i="1"/>
  <c r="H9" i="3"/>
  <c r="K3" i="9" s="1"/>
  <c r="B317" i="9"/>
  <c r="G414" i="1"/>
  <c r="E640" i="4"/>
  <c r="D634" i="1" s="1"/>
  <c r="F289" i="4"/>
  <c r="D413" i="4"/>
  <c r="D414" i="4" s="1"/>
  <c r="D291" i="4"/>
  <c r="C285" i="1"/>
  <c r="F175" i="5"/>
  <c r="C1152" i="1"/>
  <c r="B21" i="9"/>
  <c r="G1435" i="1"/>
  <c r="H1435" i="1"/>
  <c r="G522" i="1"/>
  <c r="H522" i="1"/>
  <c r="G278" i="9"/>
  <c r="H278" i="9"/>
  <c r="D984" i="1"/>
  <c r="G984" i="1" s="1"/>
  <c r="H293" i="1"/>
  <c r="G293" i="1"/>
  <c r="H147" i="1"/>
  <c r="G147" i="1"/>
  <c r="G2" i="1"/>
  <c r="H2" i="1"/>
  <c r="F635" i="4"/>
  <c r="C629" i="1"/>
  <c r="F412" i="4"/>
  <c r="D639" i="4"/>
  <c r="C407" i="1"/>
  <c r="D290" i="4"/>
  <c r="F636" i="4"/>
  <c r="C630" i="1"/>
  <c r="E639" i="4"/>
  <c r="E414" i="4"/>
  <c r="D409" i="1" s="1"/>
  <c r="D407" i="1"/>
  <c r="E415" i="4"/>
  <c r="D410" i="1" s="1"/>
  <c r="H345" i="1"/>
  <c r="G345" i="1"/>
  <c r="F407" i="4"/>
  <c r="C402" i="1"/>
  <c r="H1153" i="1"/>
  <c r="G1153" i="1"/>
  <c r="G1214" i="1"/>
  <c r="H1214" i="1"/>
  <c r="F408" i="4"/>
  <c r="C403" i="1"/>
  <c r="I11" i="3" l="1"/>
  <c r="H984" i="1"/>
  <c r="I9" i="3"/>
  <c r="H403" i="1"/>
  <c r="G403" i="1"/>
  <c r="F414" i="4"/>
  <c r="C409" i="1"/>
  <c r="E278" i="9"/>
  <c r="E641" i="4"/>
  <c r="D633" i="1"/>
  <c r="E642" i="4"/>
  <c r="H285" i="1"/>
  <c r="G285" i="1"/>
  <c r="G1152" i="1"/>
  <c r="H1152" i="1"/>
  <c r="F639" i="4"/>
  <c r="C633" i="1"/>
  <c r="G402" i="1"/>
  <c r="H402" i="1"/>
  <c r="G630" i="1"/>
  <c r="H630" i="1"/>
  <c r="H629" i="1"/>
  <c r="G629" i="1"/>
  <c r="F291" i="4"/>
  <c r="C287" i="1"/>
  <c r="D640" i="4"/>
  <c r="F413" i="4"/>
  <c r="D415" i="4"/>
  <c r="C408" i="1"/>
  <c r="F290" i="4"/>
  <c r="C286" i="1"/>
  <c r="H407" i="1"/>
  <c r="G407" i="1"/>
  <c r="H8" i="3"/>
  <c r="M3" i="9" l="1"/>
  <c r="D642" i="4"/>
  <c r="F640" i="4"/>
  <c r="C634" i="1"/>
  <c r="E646" i="4"/>
  <c r="D636" i="1"/>
  <c r="H287" i="1"/>
  <c r="G287" i="1"/>
  <c r="H633" i="1"/>
  <c r="G633" i="1"/>
  <c r="D641" i="4"/>
  <c r="E645" i="4"/>
  <c r="D635" i="1"/>
  <c r="G408" i="1"/>
  <c r="H408" i="1"/>
  <c r="G286" i="1"/>
  <c r="H286" i="1"/>
  <c r="B278" i="9"/>
  <c r="E277" i="9"/>
  <c r="I8" i="3" s="1"/>
  <c r="F415" i="4"/>
  <c r="C410" i="1"/>
  <c r="H409" i="1"/>
  <c r="G409" i="1"/>
  <c r="I18" i="3" l="1"/>
  <c r="D639" i="1"/>
  <c r="D645" i="4"/>
  <c r="G276" i="9" s="1"/>
  <c r="E276" i="9" s="1"/>
  <c r="B276" i="9" s="1"/>
  <c r="F641" i="4"/>
  <c r="C635" i="1"/>
  <c r="G410" i="1"/>
  <c r="H410" i="1"/>
  <c r="I19" i="3"/>
  <c r="D640" i="1"/>
  <c r="G634" i="1"/>
  <c r="H634" i="1"/>
  <c r="F642" i="4"/>
  <c r="D646" i="4"/>
  <c r="C636" i="1"/>
  <c r="F646" i="4" l="1"/>
  <c r="H19" i="3"/>
  <c r="C640" i="1"/>
  <c r="H635" i="1"/>
  <c r="G635" i="1"/>
  <c r="H7" i="3"/>
  <c r="F645" i="4"/>
  <c r="H18" i="3"/>
  <c r="C639" i="1"/>
  <c r="G636" i="1"/>
  <c r="H636" i="1"/>
  <c r="G640" i="1" l="1"/>
  <c r="H640" i="1"/>
  <c r="H639" i="1"/>
  <c r="G639" i="1"/>
  <c r="J3" i="9"/>
  <c r="G274" i="9" l="1"/>
  <c r="M272" i="9"/>
  <c r="L272" i="9"/>
  <c r="H274" i="9"/>
  <c r="G18" i="9"/>
  <c r="M16" i="9"/>
  <c r="H18" i="9"/>
  <c r="H17" i="9"/>
  <c r="I11" i="9"/>
  <c r="G17" i="9"/>
  <c r="G16" i="9"/>
  <c r="J7" i="9"/>
  <c r="I7" i="9"/>
  <c r="J11" i="9"/>
  <c r="I9" i="9"/>
  <c r="J10" i="9"/>
  <c r="L16" i="9"/>
  <c r="M15" i="9"/>
  <c r="J12" i="9"/>
  <c r="K13" i="9"/>
  <c r="H16" i="9"/>
  <c r="K9" i="9"/>
  <c r="H15" i="9"/>
  <c r="L15" i="9"/>
  <c r="I8" i="9"/>
  <c r="J17" i="9"/>
  <c r="K6" i="9"/>
  <c r="J13" i="9"/>
  <c r="I13" i="9"/>
  <c r="K5" i="9"/>
  <c r="I17" i="9"/>
  <c r="J5" i="9"/>
  <c r="K10" i="9"/>
  <c r="G15" i="9"/>
  <c r="K11" i="9"/>
  <c r="I6" i="9"/>
  <c r="K12" i="9"/>
  <c r="K8" i="9"/>
  <c r="J8" i="9"/>
  <c r="I12" i="9"/>
  <c r="J9" i="9"/>
  <c r="J6" i="9"/>
  <c r="K7" i="9"/>
  <c r="I5" i="9"/>
  <c r="E15" i="9" l="1"/>
  <c r="E274" i="9"/>
  <c r="B274" i="9" s="1"/>
  <c r="E13" i="9"/>
  <c r="B13" i="9" s="1"/>
  <c r="E7" i="9"/>
  <c r="B7" i="9" s="1"/>
  <c r="E18" i="9"/>
  <c r="B18" i="9" s="1"/>
  <c r="F16" i="9"/>
  <c r="E12" i="9"/>
  <c r="B12" i="9" s="1"/>
  <c r="F15" i="9"/>
  <c r="E10" i="9"/>
  <c r="B10" i="9" s="1"/>
  <c r="E9" i="9"/>
  <c r="B9" i="9" s="1"/>
  <c r="E6" i="9"/>
  <c r="B6" i="9" s="1"/>
  <c r="E5" i="9"/>
  <c r="E16" i="9"/>
  <c r="F272" i="9"/>
  <c r="E17" i="9"/>
  <c r="B17" i="9" s="1"/>
  <c r="E8" i="9"/>
  <c r="B8" i="9" s="1"/>
  <c r="E11" i="9"/>
  <c r="B11" i="9" s="1"/>
  <c r="E20" i="9"/>
  <c r="I7" i="3" s="1"/>
  <c r="F14" i="9" l="1"/>
  <c r="B16" i="9"/>
  <c r="B15" i="9"/>
  <c r="E4" i="9"/>
  <c r="B5" i="9"/>
  <c r="E14" i="9"/>
  <c r="F20" i="9"/>
  <c r="B272"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<sst xmlns="http://schemas.openxmlformats.org/spreadsheetml/2006/main" count="4369" uniqueCount="3421">
  <si>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</si>
  <si>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</si>
  <si>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</si>
  <si>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</si>
  <si>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</si>
  <si>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</si>
  <si>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</si>
  <si>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</si>
  <si>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</si>
  <si>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</si>
  <si>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</si>
  <si>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</si>
  <si>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</si>
  <si>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</si>
  <si>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</si>
  <si>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</si>
  <si>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</si>
  <si>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</si>
  <si>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</si>
  <si>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</si>
  <si>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</si>
  <si>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</si>
  <si>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</si>
  <si>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</si>
  <si>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</si>
  <si>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</si>
  <si>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</si>
  <si>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</si>
  <si>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</si>
  <si>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</si>
  <si>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</si>
  <si>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MALI BUKOVEC</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</si>
  <si>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</si>
  <si>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</si>
  <si>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</si>
  <si>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</si>
  <si>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</si>
  <si>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</si>
  <si>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</si>
  <si>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</si>
  <si>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</si>
  <si>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</si>
  <si>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</si>
  <si>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</si>
  <si>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</si>
  <si>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</si>
  <si>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</si>
  <si>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</si>
  <si>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</si>
  <si>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31510 - OPĆINA MALI BUKOVEC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</si>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</sst>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972236.38</v>
      </c>
      <c r="D2" s="6">
        <f>'PR-RAS'!E6</f>
        <v>1220828.4799999997</v>
      </c>
      <c r="E2" s="6">
        <v>0</v>
      </c>
      <c r="F2" s="6">
        <v>0</v>
      </c>
      <c r="G2" s="7">
        <f t="shared" ref="G2:G264" si="0">(B2/1000)*(C2*1+D2*2)</f>
        <v>3413.8933399999996</v>
      </c>
      <c r="H2" s="7">
        <f t="shared" ref="H2:H264" si="1">ABS(C2-ROUND(C2,0))+ABS(D2-ROUND(D2,0))</f>
        <v>0.85999999975319952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347410.42</v>
      </c>
      <c r="D3" s="1">
        <f>'PR-RAS'!E7</f>
        <v>526732.34999999986</v>
      </c>
      <c r="E3" s="1">
        <v>0</v>
      </c>
      <c r="F3" s="1">
        <v>0</v>
      </c>
      <c r="G3" s="2">
        <f t="shared" si="0"/>
        <v>2801.7502399999994</v>
      </c>
      <c r="H3" s="2">
        <f t="shared" si="1"/>
        <v>0.76999999984400347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321137.55</v>
      </c>
      <c r="D4" s="1">
        <f>'PR-RAS'!E8</f>
        <v>497421.12999999989</v>
      </c>
      <c r="E4" s="1">
        <v>0</v>
      </c>
      <c r="F4" s="1">
        <v>0</v>
      </c>
      <c r="G4" s="2">
        <f t="shared" si="0"/>
        <v>3947.9394299999994</v>
      </c>
      <c r="H4" s="2">
        <f t="shared" si="1"/>
        <v>0.57999999989988282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343565.26</v>
      </c>
      <c r="D5" s="1">
        <f>'PR-RAS'!E9</f>
        <v>514037.03</v>
      </c>
      <c r="E5" s="1">
        <v>0</v>
      </c>
      <c r="F5" s="1">
        <v>0</v>
      </c>
      <c r="G5" s="2">
        <f t="shared" si="0"/>
        <v>5486.55728</v>
      </c>
      <c r="H5" s="2">
        <f t="shared" si="1"/>
        <v>0.2900000000372529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24442.720000000001</v>
      </c>
      <c r="D6" s="1">
        <f>'PR-RAS'!E10</f>
        <v>44636.46</v>
      </c>
      <c r="E6" s="1">
        <v>0</v>
      </c>
      <c r="F6" s="1">
        <v>0</v>
      </c>
      <c r="G6" s="2">
        <f t="shared" si="0"/>
        <v>568.57820000000004</v>
      </c>
      <c r="H6" s="2">
        <f t="shared" si="1"/>
        <v>0.73999999999796273</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8579.75</v>
      </c>
      <c r="D7" s="1">
        <f>'PR-RAS'!E11</f>
        <v>10539.26</v>
      </c>
      <c r="E7" s="1">
        <v>0</v>
      </c>
      <c r="F7" s="1">
        <v>0</v>
      </c>
      <c r="G7" s="2">
        <f t="shared" si="0"/>
        <v>177.94962000000001</v>
      </c>
      <c r="H7" s="2">
        <f t="shared" si="1"/>
        <v>0.51000000000021828</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5827.03</v>
      </c>
      <c r="D8" s="1">
        <f>'PR-RAS'!E12</f>
        <v>12022.19</v>
      </c>
      <c r="E8" s="1">
        <v>0</v>
      </c>
      <c r="F8" s="1">
        <v>0</v>
      </c>
      <c r="G8" s="2">
        <f t="shared" si="0"/>
        <v>209.09987000000001</v>
      </c>
      <c r="H8" s="2">
        <f t="shared" si="1"/>
        <v>0.22000000000025466</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27022.95</v>
      </c>
      <c r="E9" s="1">
        <v>0</v>
      </c>
      <c r="F9" s="1">
        <v>0</v>
      </c>
      <c r="G9" s="2">
        <f t="shared" si="0"/>
        <v>432.36720000000003</v>
      </c>
      <c r="H9" s="2">
        <f t="shared" si="1"/>
        <v>4.9999999999272404E-2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5918.66</v>
      </c>
      <c r="D10" s="1">
        <f>'PR-RAS'!E14</f>
        <v>0</v>
      </c>
      <c r="E10" s="1">
        <v>0</v>
      </c>
      <c r="F10" s="1">
        <v>0</v>
      </c>
      <c r="G10" s="2">
        <f t="shared" si="0"/>
        <v>53.267939999999996</v>
      </c>
      <c r="H10" s="2">
        <f t="shared" si="1"/>
        <v>0.34000000000014552</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67195.87</v>
      </c>
      <c r="D11" s="1">
        <f>'PR-RAS'!E15</f>
        <v>110836.76</v>
      </c>
      <c r="E11" s="1">
        <v>0</v>
      </c>
      <c r="F11" s="1">
        <v>0</v>
      </c>
      <c r="G11" s="2">
        <f t="shared" si="0"/>
        <v>2888.6939000000002</v>
      </c>
      <c r="H11" s="2">
        <f t="shared" si="1"/>
        <v>0.3700000000098953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22820.609999999997</v>
      </c>
      <c r="D19" s="1">
        <f>'PR-RAS'!E23</f>
        <v>27690.23</v>
      </c>
      <c r="E19" s="1">
        <v>0</v>
      </c>
      <c r="F19" s="1">
        <v>0</v>
      </c>
      <c r="G19" s="2">
        <f t="shared" si="0"/>
        <v>1407.6192599999997</v>
      </c>
      <c r="H19" s="2">
        <f t="shared" si="1"/>
        <v>0.62000000000261934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84.94</v>
      </c>
      <c r="D20" s="1">
        <f>'PR-RAS'!E24</f>
        <v>121.03</v>
      </c>
      <c r="E20" s="1">
        <v>0</v>
      </c>
      <c r="F20" s="1">
        <v>0</v>
      </c>
      <c r="G20" s="2">
        <f t="shared" si="0"/>
        <v>6.2130000000000001</v>
      </c>
      <c r="H20" s="2">
        <f t="shared" si="1"/>
        <v>9.0000000000003411E-2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22735.67</v>
      </c>
      <c r="D23" s="1">
        <f>'PR-RAS'!E27</f>
        <v>27569.200000000001</v>
      </c>
      <c r="E23" s="1">
        <v>0</v>
      </c>
      <c r="F23" s="1">
        <v>0</v>
      </c>
      <c r="G23" s="2">
        <f t="shared" si="0"/>
        <v>1713.22954</v>
      </c>
      <c r="H23" s="2">
        <f t="shared" si="1"/>
        <v>0.53000000000247383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240.03</v>
      </c>
      <c r="D25" s="1">
        <f>'PR-RAS'!E29</f>
        <v>1620.99</v>
      </c>
      <c r="E25" s="1">
        <v>0</v>
      </c>
      <c r="F25" s="1">
        <v>0</v>
      </c>
      <c r="G25" s="2">
        <f t="shared" si="0"/>
        <v>83.568240000000003</v>
      </c>
      <c r="H25" s="2">
        <f t="shared" si="1"/>
        <v>3.9999999999992042E-2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240.03</v>
      </c>
      <c r="D27" s="1">
        <f>'PR-RAS'!E31</f>
        <v>1620.99</v>
      </c>
      <c r="E27" s="1">
        <v>0</v>
      </c>
      <c r="F27" s="1">
        <v>0</v>
      </c>
      <c r="G27" s="2">
        <f t="shared" si="0"/>
        <v>90.532260000000008</v>
      </c>
      <c r="H27" s="2">
        <f t="shared" si="1"/>
        <v>3.9999999999992042E-2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3212.23</v>
      </c>
      <c r="D36" s="1">
        <f>'PR-RAS'!E40</f>
        <v>0</v>
      </c>
      <c r="E36" s="1">
        <v>0</v>
      </c>
      <c r="F36" s="1">
        <v>0</v>
      </c>
      <c r="G36" s="2">
        <f t="shared" si="0"/>
        <v>112.42805000000001</v>
      </c>
      <c r="H36" s="2">
        <f t="shared" si="1"/>
        <v>0.23000000000001819</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3212.23</v>
      </c>
      <c r="D39" s="1">
        <f>'PR-RAS'!E43</f>
        <v>0</v>
      </c>
      <c r="E39" s="1">
        <v>0</v>
      </c>
      <c r="F39" s="1">
        <v>0</v>
      </c>
      <c r="G39" s="2">
        <f t="shared" si="0"/>
        <v>122.06474</v>
      </c>
      <c r="H39" s="2">
        <f t="shared" si="1"/>
        <v>0.23000000000001819</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441310.05999999994</v>
      </c>
      <c r="D46" s="1">
        <f>'PR-RAS'!E50</f>
        <v>482879.68</v>
      </c>
      <c r="E46" s="1">
        <v>0</v>
      </c>
      <c r="F46" s="1">
        <v>0</v>
      </c>
      <c r="G46" s="2">
        <f t="shared" si="0"/>
        <v>63318.123899999991</v>
      </c>
      <c r="H46" s="2">
        <f t="shared" si="1"/>
        <v>0.37999999994644895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402142.5</v>
      </c>
      <c r="D55" s="1">
        <f>'PR-RAS'!E59</f>
        <v>454833.86</v>
      </c>
      <c r="E55" s="1">
        <v>0</v>
      </c>
      <c r="F55" s="1">
        <v>0</v>
      </c>
      <c r="G55" s="2">
        <f t="shared" si="0"/>
        <v>70837.751879999996</v>
      </c>
      <c r="H55" s="2">
        <f t="shared" si="1"/>
        <v>0.64000000001396984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350753.95</v>
      </c>
      <c r="D56" s="1">
        <f>'PR-RAS'!E60</f>
        <v>361531.27</v>
      </c>
      <c r="E56" s="1">
        <v>0</v>
      </c>
      <c r="F56" s="1">
        <v>0</v>
      </c>
      <c r="G56" s="2">
        <f t="shared" si="0"/>
        <v>59059.906949999997</v>
      </c>
      <c r="H56" s="2">
        <f t="shared" si="1"/>
        <v>0.32000000000698492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51388.55</v>
      </c>
      <c r="D57" s="1">
        <f>'PR-RAS'!E61</f>
        <v>93302.59</v>
      </c>
      <c r="E57" s="1">
        <v>0</v>
      </c>
      <c r="F57" s="1">
        <v>0</v>
      </c>
      <c r="G57" s="2">
        <f t="shared" si="0"/>
        <v>13327.648879999999</v>
      </c>
      <c r="H57" s="2">
        <f t="shared" si="1"/>
        <v>0.86000000000058208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18201.05</v>
      </c>
      <c r="D58" s="1">
        <f>'PR-RAS'!E62</f>
        <v>9248</v>
      </c>
      <c r="E58" s="1">
        <v>0</v>
      </c>
      <c r="F58" s="1">
        <v>0</v>
      </c>
      <c r="G58" s="2">
        <f t="shared" si="0"/>
        <v>2091.7318500000001</v>
      </c>
      <c r="H58" s="2">
        <f t="shared" si="1"/>
        <v>4.9999999999272404E-2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1849.6</v>
      </c>
      <c r="D59" s="1">
        <f>'PR-RAS'!E63</f>
        <v>9248</v>
      </c>
      <c r="E59" s="1">
        <v>0</v>
      </c>
      <c r="F59" s="1">
        <v>0</v>
      </c>
      <c r="G59" s="2">
        <f t="shared" si="0"/>
        <v>1180.0447999999999</v>
      </c>
      <c r="H59" s="2">
        <f t="shared" si="1"/>
        <v>0.40000000000009095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16351.45</v>
      </c>
      <c r="D60" s="1">
        <f>'PR-RAS'!E64</f>
        <v>0</v>
      </c>
      <c r="E60" s="1">
        <v>0</v>
      </c>
      <c r="F60" s="1">
        <v>0</v>
      </c>
      <c r="G60" s="2">
        <f t="shared" si="0"/>
        <v>964.73554999999999</v>
      </c>
      <c r="H60" s="2">
        <f t="shared" si="1"/>
        <v>0.4500000000007276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3044.66</v>
      </c>
      <c r="D64" s="1">
        <f>'PR-RAS'!E68</f>
        <v>18797.82</v>
      </c>
      <c r="E64" s="1">
        <v>0</v>
      </c>
      <c r="F64" s="1">
        <v>0</v>
      </c>
      <c r="G64" s="2">
        <f t="shared" si="0"/>
        <v>2560.3389000000002</v>
      </c>
      <c r="H64" s="2">
        <f t="shared" si="1"/>
        <v>0.52000000000043656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3044.66</v>
      </c>
      <c r="D65" s="1">
        <f>'PR-RAS'!E69</f>
        <v>5525.54</v>
      </c>
      <c r="E65" s="1">
        <v>0</v>
      </c>
      <c r="F65" s="1">
        <v>0</v>
      </c>
      <c r="G65" s="2">
        <f t="shared" si="0"/>
        <v>902.12735999999995</v>
      </c>
      <c r="H65" s="2">
        <f t="shared" si="1"/>
        <v>0.8000000000001819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13272.28</v>
      </c>
      <c r="E66" s="1">
        <v>0</v>
      </c>
      <c r="F66" s="1">
        <v>0</v>
      </c>
      <c r="G66" s="2">
        <f t="shared" si="0"/>
        <v>1725.3964000000001</v>
      </c>
      <c r="H66" s="2">
        <f t="shared" si="1"/>
        <v>0.28000000000065484</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17921.849999999999</v>
      </c>
      <c r="D70" s="1">
        <f>'PR-RAS'!E74</f>
        <v>0</v>
      </c>
      <c r="E70" s="1">
        <v>0</v>
      </c>
      <c r="F70" s="1">
        <v>0</v>
      </c>
      <c r="G70" s="2">
        <f t="shared" si="0"/>
        <v>1236.6076499999999</v>
      </c>
      <c r="H70" s="2">
        <f t="shared" si="1"/>
        <v>0.15000000000145519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17921.849999999999</v>
      </c>
      <c r="D72" s="1">
        <f>'PR-RAS'!E76</f>
        <v>0</v>
      </c>
      <c r="E72" s="1">
        <v>0</v>
      </c>
      <c r="F72" s="1">
        <v>0</v>
      </c>
      <c r="G72" s="2">
        <f t="shared" si="0"/>
        <v>1272.4513499999998</v>
      </c>
      <c r="H72" s="2">
        <f t="shared" si="1"/>
        <v>0.15000000000145519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47848.380000000005</v>
      </c>
      <c r="D78" s="1">
        <f>'PR-RAS'!E82</f>
        <v>46443.619999999995</v>
      </c>
      <c r="E78" s="1">
        <v>0</v>
      </c>
      <c r="F78" s="1">
        <v>0</v>
      </c>
      <c r="G78" s="2">
        <f t="shared" si="0"/>
        <v>10836.642739999999</v>
      </c>
      <c r="H78" s="2">
        <f t="shared" si="1"/>
        <v>0.76000000000931323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0.93</v>
      </c>
      <c r="D79" s="1">
        <f>'PR-RAS'!E83</f>
        <v>5.0199999999999996</v>
      </c>
      <c r="E79" s="1">
        <v>0</v>
      </c>
      <c r="F79" s="1">
        <v>0</v>
      </c>
      <c r="G79" s="2">
        <f t="shared" si="0"/>
        <v>0.85565999999999987</v>
      </c>
      <c r="H79" s="2">
        <f t="shared" si="1"/>
        <v>8.9999999999999525E-2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0.93</v>
      </c>
      <c r="D81" s="1">
        <f>'PR-RAS'!E85</f>
        <v>5.0199999999999996</v>
      </c>
      <c r="E81" s="1">
        <v>0</v>
      </c>
      <c r="F81" s="1">
        <v>0</v>
      </c>
      <c r="G81" s="2">
        <f t="shared" si="0"/>
        <v>0.87759999999999994</v>
      </c>
      <c r="H81" s="2">
        <f t="shared" si="1"/>
        <v>8.9999999999999525E-2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47847.450000000004</v>
      </c>
      <c r="D87" s="1">
        <f>'PR-RAS'!E91</f>
        <v>46438.6</v>
      </c>
      <c r="E87" s="1">
        <v>0</v>
      </c>
      <c r="F87" s="1">
        <v>0</v>
      </c>
      <c r="G87" s="2">
        <f t="shared" si="0"/>
        <v>12102.319899999999</v>
      </c>
      <c r="H87" s="2">
        <f t="shared" si="1"/>
        <v>0.85000000000582077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3555.72</v>
      </c>
      <c r="D88" s="1">
        <f>'PR-RAS'!E92</f>
        <v>1941.57</v>
      </c>
      <c r="E88" s="1">
        <v>0</v>
      </c>
      <c r="F88" s="1">
        <v>0</v>
      </c>
      <c r="G88" s="2">
        <f t="shared" si="0"/>
        <v>647.18081999999993</v>
      </c>
      <c r="H88" s="2">
        <f t="shared" si="1"/>
        <v>0.71000000000026375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30502.86</v>
      </c>
      <c r="D89" s="1">
        <f>'PR-RAS'!E93</f>
        <v>28708.59</v>
      </c>
      <c r="E89" s="1">
        <v>0</v>
      </c>
      <c r="F89" s="1">
        <v>0</v>
      </c>
      <c r="G89" s="2">
        <f t="shared" si="0"/>
        <v>7736.9635200000002</v>
      </c>
      <c r="H89" s="2">
        <f t="shared" si="1"/>
        <v>0.5499999999992724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13562.5</v>
      </c>
      <c r="D90" s="1">
        <f>'PR-RAS'!E94</f>
        <v>14945.31</v>
      </c>
      <c r="E90" s="1">
        <v>0</v>
      </c>
      <c r="F90" s="1">
        <v>0</v>
      </c>
      <c r="G90" s="2">
        <f t="shared" si="0"/>
        <v>3867.3276799999994</v>
      </c>
      <c r="H90" s="2">
        <f t="shared" si="1"/>
        <v>0.80999999999949068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226.37</v>
      </c>
      <c r="D93" s="1">
        <f>'PR-RAS'!E97</f>
        <v>843.13</v>
      </c>
      <c r="E93" s="1">
        <v>0</v>
      </c>
      <c r="F93" s="1">
        <v>0</v>
      </c>
      <c r="G93" s="2">
        <f t="shared" si="0"/>
        <v>175.96196</v>
      </c>
      <c r="H93" s="2">
        <f t="shared" si="1"/>
        <v>0.5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126439.99</v>
      </c>
      <c r="D102" s="1">
        <f>'PR-RAS'!E106</f>
        <v>159281.26</v>
      </c>
      <c r="E102" s="1">
        <v>0</v>
      </c>
      <c r="F102" s="1">
        <v>0</v>
      </c>
      <c r="G102" s="2">
        <f t="shared" si="0"/>
        <v>44945.253510000002</v>
      </c>
      <c r="H102" s="2">
        <f t="shared" si="1"/>
        <v>0.27000000000407454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67.75</v>
      </c>
      <c r="D103" s="1">
        <f>'PR-RAS'!E107</f>
        <v>87.86</v>
      </c>
      <c r="E103" s="1">
        <v>0</v>
      </c>
      <c r="F103" s="1">
        <v>0</v>
      </c>
      <c r="G103" s="2">
        <f t="shared" si="0"/>
        <v>24.833939999999998</v>
      </c>
      <c r="H103" s="2">
        <f t="shared" si="1"/>
        <v>0.39000000000000057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67.75</v>
      </c>
      <c r="D107" s="1">
        <f>'PR-RAS'!E111</f>
        <v>87.86</v>
      </c>
      <c r="E107" s="1">
        <v>0</v>
      </c>
      <c r="F107" s="1">
        <v>0</v>
      </c>
      <c r="G107" s="2">
        <f t="shared" si="0"/>
        <v>25.80782</v>
      </c>
      <c r="H107" s="2">
        <f t="shared" si="1"/>
        <v>0.39000000000000057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95862.05</v>
      </c>
      <c r="D108" s="1">
        <f>'PR-RAS'!E112</f>
        <v>125808.4</v>
      </c>
      <c r="E108" s="1">
        <v>0</v>
      </c>
      <c r="F108" s="1">
        <v>0</v>
      </c>
      <c r="G108" s="2">
        <f t="shared" si="0"/>
        <v>37180.236949999999</v>
      </c>
      <c r="H108" s="2">
        <f t="shared" si="1"/>
        <v>0.44999999999708962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1.92</v>
      </c>
      <c r="E109" s="1">
        <v>0</v>
      </c>
      <c r="F109" s="1">
        <v>0</v>
      </c>
      <c r="G109" s="2">
        <f t="shared" si="0"/>
        <v>0.41471999999999998</v>
      </c>
      <c r="H109" s="2">
        <f t="shared" si="1"/>
        <v>8.0000000000000071E-2</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60.3</v>
      </c>
      <c r="D110" s="1">
        <f>'PR-RAS'!E114</f>
        <v>920.48</v>
      </c>
      <c r="E110" s="1">
        <v>0</v>
      </c>
      <c r="F110" s="1">
        <v>0</v>
      </c>
      <c r="G110" s="2">
        <f t="shared" si="0"/>
        <v>207.23733999999999</v>
      </c>
      <c r="H110" s="2">
        <f t="shared" si="1"/>
        <v>0.78000000000001535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2408.0100000000002</v>
      </c>
      <c r="D111" s="1">
        <f>'PR-RAS'!E115</f>
        <v>1284.6099999999999</v>
      </c>
      <c r="E111" s="1">
        <v>0</v>
      </c>
      <c r="F111" s="1">
        <v>0</v>
      </c>
      <c r="G111" s="2">
        <f t="shared" si="0"/>
        <v>547.49529999999993</v>
      </c>
      <c r="H111" s="2">
        <f t="shared" si="1"/>
        <v>0.40000000000031832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93393.74</v>
      </c>
      <c r="D113" s="1">
        <f>'PR-RAS'!E117</f>
        <v>123601.39</v>
      </c>
      <c r="E113" s="1">
        <v>0</v>
      </c>
      <c r="F113" s="1">
        <v>0</v>
      </c>
      <c r="G113" s="2">
        <f t="shared" si="0"/>
        <v>38146.810240000006</v>
      </c>
      <c r="H113" s="2">
        <f t="shared" si="1"/>
        <v>0.64999999999417923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30510.19</v>
      </c>
      <c r="D116" s="1">
        <f>'PR-RAS'!E120</f>
        <v>33385</v>
      </c>
      <c r="E116" s="1">
        <v>0</v>
      </c>
      <c r="F116" s="1">
        <v>0</v>
      </c>
      <c r="G116" s="2">
        <f t="shared" si="0"/>
        <v>11187.22185</v>
      </c>
      <c r="H116" s="2">
        <f t="shared" si="1"/>
        <v>0.18999999999869033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171.25</v>
      </c>
      <c r="D117" s="1">
        <f>'PR-RAS'!E121</f>
        <v>0</v>
      </c>
      <c r="E117" s="1">
        <v>0</v>
      </c>
      <c r="F117" s="1">
        <v>0</v>
      </c>
      <c r="G117" s="2">
        <f t="shared" si="0"/>
        <v>19.865000000000002</v>
      </c>
      <c r="H117" s="2">
        <f t="shared" si="1"/>
        <v>0.25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30338.94</v>
      </c>
      <c r="D118" s="1">
        <f>'PR-RAS'!E122</f>
        <v>33385</v>
      </c>
      <c r="E118" s="1">
        <v>0</v>
      </c>
      <c r="F118" s="1">
        <v>0</v>
      </c>
      <c r="G118" s="2">
        <f t="shared" si="0"/>
        <v>11361.745980000002</v>
      </c>
      <c r="H118" s="2">
        <f t="shared" si="1"/>
        <v>6.0000000001309672E-2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9227.5300000000007</v>
      </c>
      <c r="D120" s="1">
        <f>'PR-RAS'!E124</f>
        <v>3380.43</v>
      </c>
      <c r="E120" s="1">
        <v>0</v>
      </c>
      <c r="F120" s="1">
        <v>0</v>
      </c>
      <c r="G120" s="2">
        <f t="shared" si="0"/>
        <v>1902.6184099999998</v>
      </c>
      <c r="H120" s="2">
        <f t="shared" si="1"/>
        <v>0.89999999999918145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3314.73</v>
      </c>
      <c r="D121" s="1">
        <f>'PR-RAS'!E125</f>
        <v>380.43</v>
      </c>
      <c r="E121" s="1">
        <v>0</v>
      </c>
      <c r="F121" s="1">
        <v>0</v>
      </c>
      <c r="G121" s="2">
        <f t="shared" si="0"/>
        <v>489.07080000000002</v>
      </c>
      <c r="H121" s="2">
        <f t="shared" si="1"/>
        <v>0.69999999999998863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897.27</v>
      </c>
      <c r="D122" s="1">
        <f>'PR-RAS'!E126</f>
        <v>380.43</v>
      </c>
      <c r="E122" s="1">
        <v>0</v>
      </c>
      <c r="F122" s="1">
        <v>0</v>
      </c>
      <c r="G122" s="2">
        <f t="shared" si="0"/>
        <v>200.63373000000001</v>
      </c>
      <c r="H122" s="2">
        <f t="shared" si="1"/>
        <v>0.69999999999998863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2417.46</v>
      </c>
      <c r="D123" s="1">
        <f>'PR-RAS'!E127</f>
        <v>0</v>
      </c>
      <c r="E123" s="1">
        <v>0</v>
      </c>
      <c r="F123" s="1">
        <v>0</v>
      </c>
      <c r="G123" s="2">
        <f t="shared" si="0"/>
        <v>294.93011999999999</v>
      </c>
      <c r="H123" s="2">
        <f t="shared" si="1"/>
        <v>0.46000000000003638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5912.8</v>
      </c>
      <c r="D124" s="1">
        <f>'PR-RAS'!E128</f>
        <v>3000</v>
      </c>
      <c r="E124" s="1">
        <v>0</v>
      </c>
      <c r="F124" s="1">
        <v>0</v>
      </c>
      <c r="G124" s="2">
        <f t="shared" si="0"/>
        <v>1465.2743999999998</v>
      </c>
      <c r="H124" s="2">
        <f t="shared" si="1"/>
        <v>0.1999999999998181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5912.8</v>
      </c>
      <c r="D125" s="1">
        <f>'PR-RAS'!E129</f>
        <v>3000</v>
      </c>
      <c r="E125" s="1">
        <v>0</v>
      </c>
      <c r="F125" s="1">
        <v>0</v>
      </c>
      <c r="G125" s="2">
        <f t="shared" si="0"/>
        <v>1477.1871999999998</v>
      </c>
      <c r="H125" s="2">
        <f t="shared" si="1"/>
        <v>0.1999999999998181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2111.1400000000003</v>
      </c>
      <c r="E135" s="1">
        <v>0</v>
      </c>
      <c r="F135" s="1">
        <v>0</v>
      </c>
      <c r="G135" s="2">
        <f t="shared" si="0"/>
        <v>565.78552000000013</v>
      </c>
      <c r="H135" s="2">
        <f t="shared" si="1"/>
        <v>0.14000000000032742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841.48</v>
      </c>
      <c r="E136" s="1">
        <v>0</v>
      </c>
      <c r="F136" s="1">
        <v>0</v>
      </c>
      <c r="G136" s="2">
        <f t="shared" si="0"/>
        <v>227.19960000000003</v>
      </c>
      <c r="H136" s="2">
        <f t="shared" si="1"/>
        <v>0.48000000000001819</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841.48</v>
      </c>
      <c r="E145" s="1">
        <v>0</v>
      </c>
      <c r="F145" s="1">
        <v>0</v>
      </c>
      <c r="G145" s="2">
        <f t="shared" si="0"/>
        <v>242.34623999999999</v>
      </c>
      <c r="H145" s="2">
        <f t="shared" si="1"/>
        <v>0.48000000000001819</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1269.6600000000001</v>
      </c>
      <c r="E146" s="1">
        <v>0</v>
      </c>
      <c r="F146" s="1">
        <v>0</v>
      </c>
      <c r="G146" s="2">
        <f t="shared" si="0"/>
        <v>368.20139999999998</v>
      </c>
      <c r="H146" s="2">
        <f t="shared" si="1"/>
        <v>0.33999999999991815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692299.07000000007</v>
      </c>
      <c r="D147" s="1">
        <f>'PR-RAS'!E151</f>
        <v>847917.32000000007</v>
      </c>
      <c r="E147" s="1">
        <v>0</v>
      </c>
      <c r="F147" s="1">
        <v>0</v>
      </c>
      <c r="G147" s="2">
        <f t="shared" si="0"/>
        <v>348667.52165999997</v>
      </c>
      <c r="H147" s="2">
        <f t="shared" si="1"/>
        <v>0.39000000013038516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245724.54</v>
      </c>
      <c r="D148" s="1">
        <f>'PR-RAS'!E152</f>
        <v>291077.41000000003</v>
      </c>
      <c r="E148" s="1">
        <v>0</v>
      </c>
      <c r="F148" s="1">
        <v>0</v>
      </c>
      <c r="G148" s="2">
        <f t="shared" si="0"/>
        <v>121698.26592000001</v>
      </c>
      <c r="H148" s="2">
        <f t="shared" si="1"/>
        <v>0.87000000002444722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199921.2</v>
      </c>
      <c r="D149" s="1">
        <f>'PR-RAS'!E153</f>
        <v>230795.5</v>
      </c>
      <c r="E149" s="1">
        <v>0</v>
      </c>
      <c r="F149" s="1">
        <v>0</v>
      </c>
      <c r="G149" s="2">
        <f t="shared" si="0"/>
        <v>97903.805599999992</v>
      </c>
      <c r="H149" s="2">
        <f t="shared" si="1"/>
        <v>0.70000000001164153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199921.2</v>
      </c>
      <c r="D150" s="1">
        <f>'PR-RAS'!E154</f>
        <v>230795.5</v>
      </c>
      <c r="E150" s="1">
        <v>0</v>
      </c>
      <c r="F150" s="1">
        <v>0</v>
      </c>
      <c r="G150" s="2">
        <f t="shared" si="0"/>
        <v>98565.31779999999</v>
      </c>
      <c r="H150" s="2">
        <f t="shared" si="1"/>
        <v>0.70000000001164153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13244.96</v>
      </c>
      <c r="D154" s="1">
        <f>'PR-RAS'!E158</f>
        <v>23771.07</v>
      </c>
      <c r="E154" s="1">
        <v>0</v>
      </c>
      <c r="F154" s="1">
        <v>0</v>
      </c>
      <c r="G154" s="2">
        <f t="shared" si="0"/>
        <v>9300.4262999999992</v>
      </c>
      <c r="H154" s="2">
        <f t="shared" si="1"/>
        <v>0.11000000000058208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32558.38</v>
      </c>
      <c r="D155" s="1">
        <f>'PR-RAS'!E159</f>
        <v>36510.839999999997</v>
      </c>
      <c r="E155" s="1">
        <v>0</v>
      </c>
      <c r="F155" s="1">
        <v>0</v>
      </c>
      <c r="G155" s="2">
        <f t="shared" si="0"/>
        <v>16259.329239999999</v>
      </c>
      <c r="H155" s="2">
        <f t="shared" si="1"/>
        <v>0.54000000000451109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32558.38</v>
      </c>
      <c r="D157" s="1">
        <f>'PR-RAS'!E161</f>
        <v>36510.839999999997</v>
      </c>
      <c r="E157" s="1">
        <v>0</v>
      </c>
      <c r="F157" s="1">
        <v>0</v>
      </c>
      <c r="G157" s="2">
        <f t="shared" si="0"/>
        <v>16470.48936</v>
      </c>
      <c r="H157" s="2">
        <f t="shared" si="1"/>
        <v>0.54000000000451109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290099.87</v>
      </c>
      <c r="D159" s="1">
        <f>'PR-RAS'!E163</f>
        <v>310188.32999999996</v>
      </c>
      <c r="E159" s="1">
        <v>0</v>
      </c>
      <c r="F159" s="1">
        <v>0</v>
      </c>
      <c r="G159" s="2">
        <f t="shared" si="0"/>
        <v>143855.29173999999</v>
      </c>
      <c r="H159" s="2">
        <f t="shared" si="1"/>
        <v>0.4599999999627471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13339.189999999999</v>
      </c>
      <c r="D160" s="1">
        <f>'PR-RAS'!E164</f>
        <v>15606.900000000001</v>
      </c>
      <c r="E160" s="1">
        <v>0</v>
      </c>
      <c r="F160" s="1">
        <v>0</v>
      </c>
      <c r="G160" s="2">
        <f t="shared" si="0"/>
        <v>7083.9254100000007</v>
      </c>
      <c r="H160" s="2">
        <f t="shared" si="1"/>
        <v>0.28999999999723514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362.79</v>
      </c>
      <c r="E161" s="1">
        <v>0</v>
      </c>
      <c r="F161" s="1">
        <v>0</v>
      </c>
      <c r="G161" s="2">
        <f t="shared" si="0"/>
        <v>116.09280000000001</v>
      </c>
      <c r="H161" s="2">
        <f t="shared" si="1"/>
        <v>0.20999999999997954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9977.91</v>
      </c>
      <c r="D162" s="1">
        <f>'PR-RAS'!E166</f>
        <v>11499.28</v>
      </c>
      <c r="E162" s="1">
        <v>0</v>
      </c>
      <c r="F162" s="1">
        <v>0</v>
      </c>
      <c r="G162" s="2">
        <f t="shared" si="0"/>
        <v>5309.2116700000006</v>
      </c>
      <c r="H162" s="2">
        <f t="shared" si="1"/>
        <v>0.37000000000080036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1983.48</v>
      </c>
      <c r="D163" s="1">
        <f>'PR-RAS'!E167</f>
        <v>2812.67</v>
      </c>
      <c r="E163" s="1">
        <v>0</v>
      </c>
      <c r="F163" s="1">
        <v>0</v>
      </c>
      <c r="G163" s="2">
        <f t="shared" si="0"/>
        <v>1232.6288400000001</v>
      </c>
      <c r="H163" s="2">
        <f t="shared" si="1"/>
        <v>0.80999999999994543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1377.8</v>
      </c>
      <c r="D164" s="1">
        <f>'PR-RAS'!E168</f>
        <v>932.16</v>
      </c>
      <c r="E164" s="1">
        <v>0</v>
      </c>
      <c r="F164" s="1">
        <v>0</v>
      </c>
      <c r="G164" s="2">
        <f t="shared" si="0"/>
        <v>528.46555999999998</v>
      </c>
      <c r="H164" s="2">
        <f t="shared" si="1"/>
        <v>0.36000000000001364</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64191.02</v>
      </c>
      <c r="D165" s="1">
        <f>'PR-RAS'!E169</f>
        <v>65238.51999999999</v>
      </c>
      <c r="E165" s="1">
        <v>0</v>
      </c>
      <c r="F165" s="1">
        <v>0</v>
      </c>
      <c r="G165" s="2">
        <f t="shared" si="0"/>
        <v>31925.561839999995</v>
      </c>
      <c r="H165" s="2">
        <f t="shared" si="1"/>
        <v>0.50000000000727596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9628.35</v>
      </c>
      <c r="D166" s="1">
        <f>'PR-RAS'!E170</f>
        <v>10393.66</v>
      </c>
      <c r="E166" s="1">
        <v>0</v>
      </c>
      <c r="F166" s="1">
        <v>0</v>
      </c>
      <c r="G166" s="2">
        <f t="shared" si="0"/>
        <v>5018.5855499999998</v>
      </c>
      <c r="H166" s="2">
        <f t="shared" si="1"/>
        <v>0.69000000000050932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19449.63</v>
      </c>
      <c r="D167" s="1">
        <f>'PR-RAS'!E171</f>
        <v>22775.57</v>
      </c>
      <c r="E167" s="1">
        <v>0</v>
      </c>
      <c r="F167" s="1">
        <v>0</v>
      </c>
      <c r="G167" s="2">
        <f t="shared" si="0"/>
        <v>10790.127820000002</v>
      </c>
      <c r="H167" s="2">
        <f t="shared" si="1"/>
        <v>0.7999999999992724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30122.66</v>
      </c>
      <c r="D168" s="1">
        <f>'PR-RAS'!E172</f>
        <v>27011.34</v>
      </c>
      <c r="E168" s="1">
        <v>0</v>
      </c>
      <c r="F168" s="1">
        <v>0</v>
      </c>
      <c r="G168" s="2">
        <f t="shared" si="0"/>
        <v>14052.271780000001</v>
      </c>
      <c r="H168" s="2">
        <f t="shared" si="1"/>
        <v>0.68000000000029104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4403.09</v>
      </c>
      <c r="D169" s="1">
        <f>'PR-RAS'!E173</f>
        <v>4696.13</v>
      </c>
      <c r="E169" s="1">
        <v>0</v>
      </c>
      <c r="F169" s="1">
        <v>0</v>
      </c>
      <c r="G169" s="2">
        <f t="shared" si="0"/>
        <v>2317.6188000000002</v>
      </c>
      <c r="H169" s="2">
        <f t="shared" si="1"/>
        <v>0.22000000000025466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202.73</v>
      </c>
      <c r="D170" s="1">
        <f>'PR-RAS'!E174</f>
        <v>86.63</v>
      </c>
      <c r="E170" s="1">
        <v>0</v>
      </c>
      <c r="F170" s="1">
        <v>0</v>
      </c>
      <c r="G170" s="2">
        <f t="shared" si="0"/>
        <v>63.542310000000008</v>
      </c>
      <c r="H170" s="2">
        <f t="shared" si="1"/>
        <v>0.64000000000001478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384.56</v>
      </c>
      <c r="D172" s="1">
        <f>'PR-RAS'!E176</f>
        <v>275.19</v>
      </c>
      <c r="E172" s="1">
        <v>0</v>
      </c>
      <c r="F172" s="1">
        <v>0</v>
      </c>
      <c r="G172" s="2">
        <f t="shared" si="0"/>
        <v>159.87474000000003</v>
      </c>
      <c r="H172" s="2">
        <f t="shared" si="1"/>
        <v>0.62999999999999545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171194.95</v>
      </c>
      <c r="D173" s="1">
        <f>'PR-RAS'!E177</f>
        <v>179539.43</v>
      </c>
      <c r="E173" s="1">
        <v>0</v>
      </c>
      <c r="F173" s="1">
        <v>0</v>
      </c>
      <c r="G173" s="2">
        <f t="shared" si="0"/>
        <v>91207.095320000008</v>
      </c>
      <c r="H173" s="2">
        <f t="shared" si="1"/>
        <v>0.47999999998137355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6765.1</v>
      </c>
      <c r="D174" s="1">
        <f>'PR-RAS'!E178</f>
        <v>8461.91</v>
      </c>
      <c r="E174" s="1">
        <v>0</v>
      </c>
      <c r="F174" s="1">
        <v>0</v>
      </c>
      <c r="G174" s="2">
        <f t="shared" si="0"/>
        <v>4098.1831599999996</v>
      </c>
      <c r="H174" s="2">
        <f t="shared" si="1"/>
        <v>0.19000000000050932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67763.48</v>
      </c>
      <c r="D175" s="1">
        <f>'PR-RAS'!E179</f>
        <v>65062.51</v>
      </c>
      <c r="E175" s="1">
        <v>0</v>
      </c>
      <c r="F175" s="1">
        <v>0</v>
      </c>
      <c r="G175" s="2">
        <f t="shared" si="0"/>
        <v>34432.598999999995</v>
      </c>
      <c r="H175" s="2">
        <f t="shared" si="1"/>
        <v>0.9699999999938882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19454.580000000002</v>
      </c>
      <c r="D176" s="1">
        <f>'PR-RAS'!E180</f>
        <v>20062.93</v>
      </c>
      <c r="E176" s="1">
        <v>0</v>
      </c>
      <c r="F176" s="1">
        <v>0</v>
      </c>
      <c r="G176" s="2">
        <f t="shared" si="0"/>
        <v>10426.576999999999</v>
      </c>
      <c r="H176" s="2">
        <f t="shared" si="1"/>
        <v>0.48999999999796273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8251.92</v>
      </c>
      <c r="D177" s="1">
        <f>'PR-RAS'!E181</f>
        <v>18254.36</v>
      </c>
      <c r="E177" s="1">
        <v>0</v>
      </c>
      <c r="F177" s="1">
        <v>0</v>
      </c>
      <c r="G177" s="2">
        <f t="shared" si="0"/>
        <v>7877.8726399999996</v>
      </c>
      <c r="H177" s="2">
        <f t="shared" si="1"/>
        <v>0.44000000000050932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3782.51</v>
      </c>
      <c r="D178" s="1">
        <f>'PR-RAS'!E182</f>
        <v>4041.87</v>
      </c>
      <c r="E178" s="1">
        <v>0</v>
      </c>
      <c r="F178" s="1">
        <v>0</v>
      </c>
      <c r="G178" s="2">
        <f t="shared" si="0"/>
        <v>2100.3262500000001</v>
      </c>
      <c r="H178" s="2">
        <f t="shared" si="1"/>
        <v>0.61999999999989086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2843.93</v>
      </c>
      <c r="D179" s="1">
        <f>'PR-RAS'!E183</f>
        <v>6617.39</v>
      </c>
      <c r="E179" s="1">
        <v>0</v>
      </c>
      <c r="F179" s="1">
        <v>0</v>
      </c>
      <c r="G179" s="2">
        <f t="shared" si="0"/>
        <v>2862.0103800000002</v>
      </c>
      <c r="H179" s="2">
        <f t="shared" si="1"/>
        <v>0.46000000000049113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47140.06</v>
      </c>
      <c r="D180" s="1">
        <f>'PR-RAS'!E184</f>
        <v>38148.6</v>
      </c>
      <c r="E180" s="1">
        <v>0</v>
      </c>
      <c r="F180" s="1">
        <v>0</v>
      </c>
      <c r="G180" s="2">
        <f t="shared" si="0"/>
        <v>22095.269539999998</v>
      </c>
      <c r="H180" s="2">
        <f t="shared" si="1"/>
        <v>0.45999999999912689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9205.98</v>
      </c>
      <c r="D181" s="1">
        <f>'PR-RAS'!E185</f>
        <v>9323.6200000000008</v>
      </c>
      <c r="E181" s="1">
        <v>0</v>
      </c>
      <c r="F181" s="1">
        <v>0</v>
      </c>
      <c r="G181" s="2">
        <f t="shared" si="0"/>
        <v>5013.5796</v>
      </c>
      <c r="H181" s="2">
        <f t="shared" si="1"/>
        <v>0.3999999999996362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5987.39</v>
      </c>
      <c r="D182" s="1">
        <f>'PR-RAS'!E186</f>
        <v>9566.24</v>
      </c>
      <c r="E182" s="1">
        <v>0</v>
      </c>
      <c r="F182" s="1">
        <v>0</v>
      </c>
      <c r="G182" s="2">
        <f t="shared" si="0"/>
        <v>4546.6964699999999</v>
      </c>
      <c r="H182" s="2">
        <f t="shared" si="1"/>
        <v>0.63000000000010914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41374.71</v>
      </c>
      <c r="D184" s="1">
        <f>'PR-RAS'!E188</f>
        <v>49803.48</v>
      </c>
      <c r="E184" s="1">
        <v>0</v>
      </c>
      <c r="F184" s="1">
        <v>0</v>
      </c>
      <c r="G184" s="2">
        <f t="shared" si="0"/>
        <v>25799.645610000003</v>
      </c>
      <c r="H184" s="2">
        <f t="shared" si="1"/>
        <v>0.77000000000407454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19556.330000000002</v>
      </c>
      <c r="D185" s="1">
        <f>'PR-RAS'!E189</f>
        <v>19169.27</v>
      </c>
      <c r="E185" s="1">
        <v>0</v>
      </c>
      <c r="F185" s="1">
        <v>0</v>
      </c>
      <c r="G185" s="2">
        <f t="shared" si="0"/>
        <v>10652.656080000001</v>
      </c>
      <c r="H185" s="2">
        <f t="shared" si="1"/>
        <v>0.60000000000218279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2037.03</v>
      </c>
      <c r="D186" s="1">
        <f>'PR-RAS'!E190</f>
        <v>1956.83</v>
      </c>
      <c r="E186" s="1">
        <v>0</v>
      </c>
      <c r="F186" s="1">
        <v>0</v>
      </c>
      <c r="G186" s="2">
        <f t="shared" si="0"/>
        <v>1100.8776499999999</v>
      </c>
      <c r="H186" s="2">
        <f t="shared" si="1"/>
        <v>0.20000000000004547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7191.12</v>
      </c>
      <c r="D187" s="1">
        <f>'PR-RAS'!E191</f>
        <v>11898.11</v>
      </c>
      <c r="E187" s="1">
        <v>0</v>
      </c>
      <c r="F187" s="1">
        <v>0</v>
      </c>
      <c r="G187" s="2">
        <f t="shared" si="0"/>
        <v>5763.6452399999998</v>
      </c>
      <c r="H187" s="2">
        <f t="shared" si="1"/>
        <v>0.23000000000047294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5312.71</v>
      </c>
      <c r="D188" s="1">
        <f>'PR-RAS'!E192</f>
        <v>5331.01</v>
      </c>
      <c r="E188" s="1">
        <v>0</v>
      </c>
      <c r="F188" s="1">
        <v>0</v>
      </c>
      <c r="G188" s="2">
        <f t="shared" si="0"/>
        <v>2987.2745099999997</v>
      </c>
      <c r="H188" s="2">
        <f t="shared" si="1"/>
        <v>0.3000000000001819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4386.99</v>
      </c>
      <c r="D189" s="1">
        <f>'PR-RAS'!E193</f>
        <v>6712.19</v>
      </c>
      <c r="E189" s="1">
        <v>0</v>
      </c>
      <c r="F189" s="1">
        <v>0</v>
      </c>
      <c r="G189" s="2">
        <f t="shared" si="0"/>
        <v>3348.5375599999998</v>
      </c>
      <c r="H189" s="2">
        <f t="shared" si="1"/>
        <v>0.1999999999998181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2890.53</v>
      </c>
      <c r="D191" s="1">
        <f>'PR-RAS'!E195</f>
        <v>4736.07</v>
      </c>
      <c r="E191" s="1">
        <v>0</v>
      </c>
      <c r="F191" s="1">
        <v>0</v>
      </c>
      <c r="G191" s="2">
        <f t="shared" si="0"/>
        <v>2348.9072999999999</v>
      </c>
      <c r="H191" s="2">
        <f t="shared" si="1"/>
        <v>0.53999999999950887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10757.619999999999</v>
      </c>
      <c r="D192" s="1">
        <f>'PR-RAS'!E196</f>
        <v>7848.6999999999989</v>
      </c>
      <c r="E192" s="1">
        <v>0</v>
      </c>
      <c r="F192" s="1">
        <v>0</v>
      </c>
      <c r="G192" s="2">
        <f t="shared" si="0"/>
        <v>5052.9088199999997</v>
      </c>
      <c r="H192" s="2">
        <f t="shared" si="1"/>
        <v>0.68000000000211003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3783.46</v>
      </c>
      <c r="D198" s="1">
        <f>'PR-RAS'!E202</f>
        <v>4195.9399999999996</v>
      </c>
      <c r="E198" s="1">
        <v>0</v>
      </c>
      <c r="F198" s="1">
        <v>0</v>
      </c>
      <c r="G198" s="2">
        <f t="shared" si="0"/>
        <v>2398.54198</v>
      </c>
      <c r="H198" s="2">
        <f t="shared" si="1"/>
        <v>0.52000000000043656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3783.46</v>
      </c>
      <c r="D201" s="1">
        <f>'PR-RAS'!E205</f>
        <v>4195.9399999999996</v>
      </c>
      <c r="E201" s="1">
        <v>0</v>
      </c>
      <c r="F201" s="1">
        <v>0</v>
      </c>
      <c r="G201" s="2">
        <f t="shared" si="0"/>
        <v>2435.0680000000002</v>
      </c>
      <c r="H201" s="2">
        <f t="shared" si="1"/>
        <v>0.52000000000043656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6974.16</v>
      </c>
      <c r="D206" s="1">
        <f>'PR-RAS'!E210</f>
        <v>3652.7599999999998</v>
      </c>
      <c r="E206" s="1">
        <v>0</v>
      </c>
      <c r="F206" s="1">
        <v>0</v>
      </c>
      <c r="G206" s="2">
        <f t="shared" si="0"/>
        <v>2927.3343999999997</v>
      </c>
      <c r="H206" s="2">
        <f t="shared" si="1"/>
        <v>0.40000000000009095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2362.63</v>
      </c>
      <c r="D207" s="1">
        <f>'PR-RAS'!E211</f>
        <v>2458.62</v>
      </c>
      <c r="E207" s="1">
        <v>0</v>
      </c>
      <c r="F207" s="1">
        <v>0</v>
      </c>
      <c r="G207" s="2">
        <f t="shared" si="0"/>
        <v>1499.6532199999999</v>
      </c>
      <c r="H207" s="2">
        <f t="shared" si="1"/>
        <v>0.75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16.86</v>
      </c>
      <c r="D209" s="1">
        <f>'PR-RAS'!E213</f>
        <v>0.18</v>
      </c>
      <c r="E209" s="1">
        <v>0</v>
      </c>
      <c r="F209" s="1">
        <v>0</v>
      </c>
      <c r="G209" s="2">
        <f t="shared" si="0"/>
        <v>3.5817599999999996</v>
      </c>
      <c r="H209" s="2">
        <f t="shared" si="1"/>
        <v>0.32000000000000056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4594.67</v>
      </c>
      <c r="D210" s="1">
        <f>'PR-RAS'!E214</f>
        <v>1193.96</v>
      </c>
      <c r="E210" s="1">
        <v>0</v>
      </c>
      <c r="F210" s="1">
        <v>0</v>
      </c>
      <c r="G210" s="2">
        <f t="shared" si="0"/>
        <v>1459.36131</v>
      </c>
      <c r="H210" s="2">
        <f t="shared" si="1"/>
        <v>0.36999999999989086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3994.96</v>
      </c>
      <c r="D211" s="1">
        <f>'PR-RAS'!E215</f>
        <v>9045.2999999999993</v>
      </c>
      <c r="E211" s="1">
        <v>0</v>
      </c>
      <c r="F211" s="1">
        <v>0</v>
      </c>
      <c r="G211" s="2">
        <f t="shared" si="0"/>
        <v>4637.967599999999</v>
      </c>
      <c r="H211" s="2">
        <f t="shared" si="1"/>
        <v>0.33999999999923602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3994.96</v>
      </c>
      <c r="D215" s="1">
        <f>'PR-RAS'!E219</f>
        <v>9045.2999999999993</v>
      </c>
      <c r="E215" s="1">
        <v>0</v>
      </c>
      <c r="F215" s="1">
        <v>0</v>
      </c>
      <c r="G215" s="2">
        <f t="shared" si="0"/>
        <v>4726.309839999999</v>
      </c>
      <c r="H215" s="2">
        <f t="shared" si="1"/>
        <v>0.33999999999923602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7492.19</v>
      </c>
      <c r="E217" s="1">
        <v>0</v>
      </c>
      <c r="F217" s="1">
        <v>0</v>
      </c>
      <c r="G217" s="2">
        <f t="shared" si="0"/>
        <v>3236.62608</v>
      </c>
      <c r="H217" s="2">
        <f t="shared" si="1"/>
        <v>0.18999999999959982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3994.96</v>
      </c>
      <c r="D218" s="1">
        <f>'PR-RAS'!E222</f>
        <v>1553.11</v>
      </c>
      <c r="E218" s="1">
        <v>0</v>
      </c>
      <c r="F218" s="1">
        <v>0</v>
      </c>
      <c r="G218" s="2">
        <f t="shared" si="0"/>
        <v>1540.95606</v>
      </c>
      <c r="H218" s="2">
        <f t="shared" si="1"/>
        <v>0.14999999999986358</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57432.93</v>
      </c>
      <c r="D248" s="1">
        <f>'PR-RAS'!E252</f>
        <v>120279.55000000002</v>
      </c>
      <c r="E248" s="1">
        <v>0</v>
      </c>
      <c r="F248" s="1">
        <v>0</v>
      </c>
      <c r="G248" s="2">
        <f t="shared" si="0"/>
        <v>73604.031410000011</v>
      </c>
      <c r="H248" s="2">
        <f t="shared" si="1"/>
        <v>0.51999999998224666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57432.93</v>
      </c>
      <c r="D255" s="1">
        <f>'PR-RAS'!E259</f>
        <v>120279.55000000002</v>
      </c>
      <c r="E255" s="1">
        <v>0</v>
      </c>
      <c r="F255" s="1">
        <v>0</v>
      </c>
      <c r="G255" s="2">
        <f t="shared" si="0"/>
        <v>75689.975620000012</v>
      </c>
      <c r="H255" s="2">
        <f t="shared" si="1"/>
        <v>0.51999999998224666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21394.92</v>
      </c>
      <c r="D256" s="1">
        <f>'PR-RAS'!E260</f>
        <v>83232.570000000007</v>
      </c>
      <c r="E256" s="1">
        <v>0</v>
      </c>
      <c r="F256" s="1">
        <v>0</v>
      </c>
      <c r="G256" s="2">
        <f t="shared" si="0"/>
        <v>47904.315300000002</v>
      </c>
      <c r="H256" s="2">
        <f t="shared" si="1"/>
        <v>0.50999999999476131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36038.01</v>
      </c>
      <c r="D257" s="1">
        <f>'PR-RAS'!E261</f>
        <v>37046.980000000003</v>
      </c>
      <c r="E257" s="1">
        <v>0</v>
      </c>
      <c r="F257" s="1">
        <v>0</v>
      </c>
      <c r="G257" s="2">
        <f t="shared" si="0"/>
        <v>28193.784320000002</v>
      </c>
      <c r="H257" s="2">
        <f t="shared" si="1"/>
        <v>2.9999999998835847E-2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84289.150000000009</v>
      </c>
      <c r="D259" s="1">
        <f>'PR-RAS'!E263</f>
        <v>109478.03</v>
      </c>
      <c r="E259" s="1">
        <v>0</v>
      </c>
      <c r="F259" s="1">
        <v>0</v>
      </c>
      <c r="G259" s="2">
        <f t="shared" si="0"/>
        <v>78237.264180000013</v>
      </c>
      <c r="H259" s="2">
        <f t="shared" si="1"/>
        <v>0.180000000007567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76253.930000000008</v>
      </c>
      <c r="D260" s="1">
        <f>'PR-RAS'!E264</f>
        <v>82740.990000000005</v>
      </c>
      <c r="E260" s="1">
        <v>0</v>
      </c>
      <c r="F260" s="1">
        <v>0</v>
      </c>
      <c r="G260" s="2">
        <f t="shared" si="0"/>
        <v>62609.600690000014</v>
      </c>
      <c r="H260" s="2">
        <f t="shared" si="1"/>
        <v>7.9999999987194315E-2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75375.97</v>
      </c>
      <c r="D261" s="1">
        <f>'PR-RAS'!E265</f>
        <v>81882.990000000005</v>
      </c>
      <c r="E261" s="1">
        <v>0</v>
      </c>
      <c r="F261" s="1">
        <v>0</v>
      </c>
      <c r="G261" s="2">
        <f t="shared" si="0"/>
        <v>62176.907000000007</v>
      </c>
      <c r="H261" s="2">
        <f t="shared" si="1"/>
        <v>3.9999999993597157E-2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877.96</v>
      </c>
      <c r="D262" s="1">
        <f>'PR-RAS'!E266</f>
        <v>858</v>
      </c>
      <c r="E262" s="1">
        <v>0</v>
      </c>
      <c r="F262" s="1">
        <v>0</v>
      </c>
      <c r="G262" s="2">
        <f t="shared" si="0"/>
        <v>677.02356000000009</v>
      </c>
      <c r="H262" s="2">
        <f t="shared" si="1"/>
        <v>3.999999999996362E-2</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7894.41</v>
      </c>
      <c r="D264" s="1">
        <f>'PR-RAS'!E268</f>
        <v>26737.040000000001</v>
      </c>
      <c r="E264" s="1">
        <v>0</v>
      </c>
      <c r="F264" s="1">
        <v>0</v>
      </c>
      <c r="G264" s="2">
        <f t="shared" si="0"/>
        <v>16139.912870000002</v>
      </c>
      <c r="H264" s="2">
        <f t="shared" si="1"/>
        <v>0.4500000000007276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7894.41</v>
      </c>
      <c r="D265" s="1">
        <f>'PR-RAS'!E269</f>
        <v>26737.040000000001</v>
      </c>
      <c r="E265" s="1">
        <v>0</v>
      </c>
      <c r="F265" s="1">
        <v>0</v>
      </c>
      <c r="G265" s="2">
        <f t="shared" ref="G265:G521" si="8">(B265/1000)*(C265*1+D265*2)</f>
        <v>16201.281360000003</v>
      </c>
      <c r="H265" s="2">
        <f t="shared" ref="H265:H521" si="9">ABS(C265-ROUND(C265,0))+ABS(D265-ROUND(D265,0))</f>
        <v>0.4500000000007276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140.81</v>
      </c>
      <c r="D269" s="1">
        <f>'PR-RAS'!E273</f>
        <v>0</v>
      </c>
      <c r="E269" s="1">
        <v>0</v>
      </c>
      <c r="F269" s="1">
        <v>0</v>
      </c>
      <c r="G269" s="2">
        <f t="shared" si="8"/>
        <v>37.737080000000006</v>
      </c>
      <c r="H269" s="2">
        <f t="shared" si="9"/>
        <v>0.18999999999999773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140.81</v>
      </c>
      <c r="D270" s="1">
        <f>'PR-RAS'!E274</f>
        <v>0</v>
      </c>
      <c r="E270" s="1">
        <v>0</v>
      </c>
      <c r="F270" s="1">
        <v>0</v>
      </c>
      <c r="G270" s="2">
        <f t="shared" si="8"/>
        <v>37.877890000000001</v>
      </c>
      <c r="H270" s="2">
        <f t="shared" si="9"/>
        <v>0.18999999999999773</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692299.07000000007</v>
      </c>
      <c r="D285" s="1">
        <f>'PR-RAS'!E289</f>
        <v>847917.32000000007</v>
      </c>
      <c r="E285" s="1">
        <v>0</v>
      </c>
      <c r="F285" s="1">
        <v>0</v>
      </c>
      <c r="G285" s="2">
        <f t="shared" si="8"/>
        <v>678229.97363999998</v>
      </c>
      <c r="H285" s="2">
        <f t="shared" si="9"/>
        <v>0.39000000013038516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279937.30999999994</v>
      </c>
      <c r="D286" s="1">
        <f>'PR-RAS'!E290</f>
        <v>372911.15999999968</v>
      </c>
      <c r="E286" s="1">
        <v>0</v>
      </c>
      <c r="F286" s="1">
        <v>0</v>
      </c>
      <c r="G286" s="2">
        <f t="shared" si="8"/>
        <v>292341.49454999977</v>
      </c>
      <c r="H286" s="2">
        <f t="shared" si="9"/>
        <v>0.46999999962281436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76384.479999999996</v>
      </c>
      <c r="E288" s="1">
        <v>0</v>
      </c>
      <c r="F288" s="1">
        <v>0</v>
      </c>
      <c r="G288" s="2">
        <f t="shared" si="8"/>
        <v>43844.691519999993</v>
      </c>
      <c r="H288" s="2">
        <f t="shared" si="9"/>
        <v>0.47999999999592546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23244.260000000002</v>
      </c>
      <c r="D293" s="1">
        <f>'PR-RAS'!E298</f>
        <v>4650</v>
      </c>
      <c r="E293" s="1">
        <v>0</v>
      </c>
      <c r="F293" s="1">
        <v>0</v>
      </c>
      <c r="G293" s="2">
        <f t="shared" si="8"/>
        <v>9502.9239199999993</v>
      </c>
      <c r="H293" s="2">
        <f t="shared" si="9"/>
        <v>0.26000000000203727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13761.22</v>
      </c>
      <c r="D294" s="1">
        <f>'PR-RAS'!E299</f>
        <v>4650</v>
      </c>
      <c r="E294" s="1">
        <v>0</v>
      </c>
      <c r="F294" s="1">
        <v>0</v>
      </c>
      <c r="G294" s="2">
        <f t="shared" si="8"/>
        <v>6756.9374600000001</v>
      </c>
      <c r="H294" s="2">
        <f t="shared" si="9"/>
        <v>0.21999999999934516</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13761.22</v>
      </c>
      <c r="D295" s="1">
        <f>'PR-RAS'!E300</f>
        <v>4650</v>
      </c>
      <c r="E295" s="1">
        <v>0</v>
      </c>
      <c r="F295" s="1">
        <v>0</v>
      </c>
      <c r="G295" s="2">
        <f t="shared" si="8"/>
        <v>6779.9986799999997</v>
      </c>
      <c r="H295" s="2">
        <f t="shared" si="9"/>
        <v>0.21999999999934516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13761.22</v>
      </c>
      <c r="D296" s="1">
        <f>'PR-RAS'!E301</f>
        <v>4650</v>
      </c>
      <c r="E296" s="1">
        <v>0</v>
      </c>
      <c r="F296" s="1">
        <v>0</v>
      </c>
      <c r="G296" s="2">
        <f t="shared" si="8"/>
        <v>6803.0599000000002</v>
      </c>
      <c r="H296" s="2">
        <f t="shared" si="9"/>
        <v>0.21999999999934516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9483.0400000000009</v>
      </c>
      <c r="D306" s="1">
        <f>'PR-RAS'!E311</f>
        <v>0</v>
      </c>
      <c r="E306" s="1">
        <v>0</v>
      </c>
      <c r="F306" s="1">
        <v>0</v>
      </c>
      <c r="G306" s="2">
        <f t="shared" si="8"/>
        <v>2892.3272000000002</v>
      </c>
      <c r="H306" s="2">
        <f t="shared" si="9"/>
        <v>4.0000000000873115E-2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9483.0400000000009</v>
      </c>
      <c r="D307" s="1">
        <f>'PR-RAS'!E312</f>
        <v>0</v>
      </c>
      <c r="E307" s="1">
        <v>0</v>
      </c>
      <c r="F307" s="1">
        <v>0</v>
      </c>
      <c r="G307" s="2">
        <f t="shared" si="8"/>
        <v>2901.8102400000002</v>
      </c>
      <c r="H307" s="2">
        <f t="shared" si="9"/>
        <v>4.0000000000873115E-2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9483.0400000000009</v>
      </c>
      <c r="D308" s="1">
        <f>'PR-RAS'!E313</f>
        <v>0</v>
      </c>
      <c r="E308" s="1">
        <v>0</v>
      </c>
      <c r="F308" s="1">
        <v>0</v>
      </c>
      <c r="G308" s="2">
        <f t="shared" si="8"/>
        <v>2911.2932800000003</v>
      </c>
      <c r="H308" s="2">
        <f t="shared" si="9"/>
        <v>4.0000000000873115E-2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169888.19</v>
      </c>
      <c r="D345" s="1">
        <f>'PR-RAS'!E350</f>
        <v>306593.61000000004</v>
      </c>
      <c r="E345" s="1">
        <v>0</v>
      </c>
      <c r="F345" s="1">
        <v>0</v>
      </c>
      <c r="G345" s="2">
        <f t="shared" si="8"/>
        <v>269377.94104000001</v>
      </c>
      <c r="H345" s="2">
        <f t="shared" si="9"/>
        <v>0.57999999995809048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139709.07999999999</v>
      </c>
      <c r="D358" s="1">
        <f>'PR-RAS'!E363</f>
        <v>306593.61000000004</v>
      </c>
      <c r="E358" s="1">
        <v>0</v>
      </c>
      <c r="F358" s="1">
        <v>0</v>
      </c>
      <c r="G358" s="2">
        <f t="shared" si="8"/>
        <v>268783.9791</v>
      </c>
      <c r="H358" s="2">
        <f t="shared" si="9"/>
        <v>0.46999999994295649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63457.430000000008</v>
      </c>
      <c r="D359" s="1">
        <f>'PR-RAS'!E364</f>
        <v>242625.41000000003</v>
      </c>
      <c r="E359" s="1">
        <v>0</v>
      </c>
      <c r="F359" s="1">
        <v>0</v>
      </c>
      <c r="G359" s="2">
        <f t="shared" si="8"/>
        <v>196437.55350000004</v>
      </c>
      <c r="H359" s="2">
        <f t="shared" si="9"/>
        <v>0.84000000004016329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11826.27</v>
      </c>
      <c r="D361" s="1">
        <f>'PR-RAS'!E366</f>
        <v>140694.98000000001</v>
      </c>
      <c r="E361" s="1">
        <v>0</v>
      </c>
      <c r="F361" s="1">
        <v>0</v>
      </c>
      <c r="G361" s="2">
        <f t="shared" si="8"/>
        <v>105557.84280000001</v>
      </c>
      <c r="H361" s="2">
        <f t="shared" si="9"/>
        <v>0.28999999998995918</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24583.08</v>
      </c>
      <c r="D362" s="1">
        <f>'PR-RAS'!E367</f>
        <v>37056.51</v>
      </c>
      <c r="E362" s="1">
        <v>0</v>
      </c>
      <c r="F362" s="1">
        <v>0</v>
      </c>
      <c r="G362" s="2">
        <f t="shared" si="8"/>
        <v>35629.292099999999</v>
      </c>
      <c r="H362" s="2">
        <f t="shared" si="9"/>
        <v>0.56999999999970896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27048.080000000002</v>
      </c>
      <c r="D363" s="1">
        <f>'PR-RAS'!E368</f>
        <v>64873.919999999998</v>
      </c>
      <c r="E363" s="1">
        <v>0</v>
      </c>
      <c r="F363" s="1">
        <v>0</v>
      </c>
      <c r="G363" s="2">
        <f t="shared" si="8"/>
        <v>56760.123039999991</v>
      </c>
      <c r="H363" s="2">
        <f t="shared" si="9"/>
        <v>0.16000000000349246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71025.69</v>
      </c>
      <c r="D364" s="1">
        <f>'PR-RAS'!E369</f>
        <v>49668.2</v>
      </c>
      <c r="E364" s="1">
        <v>0</v>
      </c>
      <c r="F364" s="1">
        <v>0</v>
      </c>
      <c r="G364" s="2">
        <f t="shared" si="8"/>
        <v>61841.438669999996</v>
      </c>
      <c r="H364" s="2">
        <f t="shared" si="9"/>
        <v>0.50999999999476131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696.78</v>
      </c>
      <c r="D365" s="1">
        <f>'PR-RAS'!E370</f>
        <v>4896.5600000000004</v>
      </c>
      <c r="E365" s="1">
        <v>0</v>
      </c>
      <c r="F365" s="1">
        <v>0</v>
      </c>
      <c r="G365" s="2">
        <f t="shared" si="8"/>
        <v>3818.3236000000006</v>
      </c>
      <c r="H365" s="2">
        <f t="shared" si="9"/>
        <v>0.65999999999962711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1622.49</v>
      </c>
      <c r="E366" s="1">
        <v>0</v>
      </c>
      <c r="F366" s="1">
        <v>0</v>
      </c>
      <c r="G366" s="2">
        <f t="shared" si="8"/>
        <v>1184.4177</v>
      </c>
      <c r="H366" s="2">
        <f t="shared" si="9"/>
        <v>0.49000000000000909</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42616.82</v>
      </c>
      <c r="D367" s="1">
        <f>'PR-RAS'!E372</f>
        <v>1856.8</v>
      </c>
      <c r="E367" s="1">
        <v>0</v>
      </c>
      <c r="F367" s="1">
        <v>0</v>
      </c>
      <c r="G367" s="2">
        <f t="shared" si="8"/>
        <v>16956.933719999997</v>
      </c>
      <c r="H367" s="2">
        <f t="shared" si="9"/>
        <v>0.38000000000033651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27712.09</v>
      </c>
      <c r="D371" s="1">
        <f>'PR-RAS'!E376</f>
        <v>41292.35</v>
      </c>
      <c r="E371" s="1">
        <v>0</v>
      </c>
      <c r="F371" s="1">
        <v>0</v>
      </c>
      <c r="G371" s="2">
        <f t="shared" si="8"/>
        <v>40809.812299999998</v>
      </c>
      <c r="H371" s="2">
        <f t="shared" si="9"/>
        <v>0.43999999999869033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14300</v>
      </c>
      <c r="E373" s="1">
        <v>0</v>
      </c>
      <c r="F373" s="1">
        <v>0</v>
      </c>
      <c r="G373" s="2">
        <f t="shared" si="8"/>
        <v>10639.2</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14300</v>
      </c>
      <c r="E374" s="1">
        <v>0</v>
      </c>
      <c r="F374" s="1">
        <v>0</v>
      </c>
      <c r="G374" s="2">
        <f t="shared" si="8"/>
        <v>10667.8</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5225.96</v>
      </c>
      <c r="D386" s="1">
        <f>'PR-RAS'!E391</f>
        <v>0</v>
      </c>
      <c r="E386" s="1">
        <v>0</v>
      </c>
      <c r="F386" s="1">
        <v>0</v>
      </c>
      <c r="G386" s="2">
        <f t="shared" si="8"/>
        <v>2011.9946</v>
      </c>
      <c r="H386" s="2">
        <f t="shared" si="9"/>
        <v>3.999999999996362E-2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5225.96</v>
      </c>
      <c r="D389" s="1">
        <f>'PR-RAS'!E394</f>
        <v>0</v>
      </c>
      <c r="E389" s="1">
        <v>0</v>
      </c>
      <c r="F389" s="1">
        <v>0</v>
      </c>
      <c r="G389" s="2">
        <f t="shared" si="8"/>
        <v>2027.6724800000002</v>
      </c>
      <c r="H389" s="2">
        <f t="shared" si="9"/>
        <v>3.999999999996362E-2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30179.11</v>
      </c>
      <c r="D397" s="1">
        <f>'PR-RAS'!E402</f>
        <v>0</v>
      </c>
      <c r="E397" s="1">
        <v>0</v>
      </c>
      <c r="F397" s="1">
        <v>0</v>
      </c>
      <c r="G397" s="2">
        <f t="shared" si="8"/>
        <v>11950.92756</v>
      </c>
      <c r="H397" s="2">
        <f t="shared" si="9"/>
        <v>0.11000000000058208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30179.11</v>
      </c>
      <c r="D398" s="1">
        <f>'PR-RAS'!E403</f>
        <v>0</v>
      </c>
      <c r="E398" s="1">
        <v>0</v>
      </c>
      <c r="F398" s="1">
        <v>0</v>
      </c>
      <c r="G398" s="2">
        <f t="shared" si="8"/>
        <v>11981.106670000001</v>
      </c>
      <c r="H398" s="2">
        <f t="shared" si="9"/>
        <v>0.11000000000058208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146643.93</v>
      </c>
      <c r="D403" s="1">
        <f>'PR-RAS'!E408</f>
        <v>301943.61000000004</v>
      </c>
      <c r="E403" s="1">
        <v>0</v>
      </c>
      <c r="F403" s="1">
        <v>0</v>
      </c>
      <c r="G403" s="2">
        <f t="shared" si="8"/>
        <v>301713.52230000007</v>
      </c>
      <c r="H403" s="2">
        <f t="shared" si="9"/>
        <v>0.4599999999627471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995480.64</v>
      </c>
      <c r="D407" s="1">
        <f>'PR-RAS'!E412</f>
        <v>1225478.4799999997</v>
      </c>
      <c r="E407" s="1">
        <v>0</v>
      </c>
      <c r="F407" s="1">
        <v>0</v>
      </c>
      <c r="G407" s="2">
        <f t="shared" si="8"/>
        <v>1399253.6655999999</v>
      </c>
      <c r="H407" s="2">
        <f t="shared" si="9"/>
        <v>0.83999999973457307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862187.26</v>
      </c>
      <c r="D408" s="1">
        <f>'PR-RAS'!E413</f>
        <v>1154510.9300000002</v>
      </c>
      <c r="E408" s="1">
        <v>0</v>
      </c>
      <c r="F408" s="1">
        <v>0</v>
      </c>
      <c r="G408" s="2">
        <f t="shared" si="8"/>
        <v>1290682.1118399999</v>
      </c>
      <c r="H408" s="2">
        <f t="shared" si="9"/>
        <v>0.32999999984167516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133293.38</v>
      </c>
      <c r="D409" s="1">
        <f>'PR-RAS'!E414</f>
        <v>70967.549999999581</v>
      </c>
      <c r="E409" s="1">
        <v>0</v>
      </c>
      <c r="F409" s="1">
        <v>0</v>
      </c>
      <c r="G409" s="2">
        <f t="shared" si="8"/>
        <v>112293.21983999966</v>
      </c>
      <c r="H409" s="2">
        <f t="shared" si="9"/>
        <v>0.83000000042375177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76384.479999999996</v>
      </c>
      <c r="E411" s="1">
        <v>0</v>
      </c>
      <c r="F411" s="1">
        <v>0</v>
      </c>
      <c r="G411" s="2">
        <f t="shared" si="8"/>
        <v>62635.273599999993</v>
      </c>
      <c r="H411" s="2">
        <f t="shared" si="9"/>
        <v>0.47999999999592546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188634.72</v>
      </c>
      <c r="E414" s="1">
        <v>0</v>
      </c>
      <c r="F414" s="1">
        <v>0</v>
      </c>
      <c r="G414" s="2">
        <f t="shared" si="8"/>
        <v>155812.27872</v>
      </c>
      <c r="H414" s="2">
        <f t="shared" si="9"/>
        <v>0.27999999999883585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188634.72</v>
      </c>
      <c r="E478" s="1">
        <v>0</v>
      </c>
      <c r="F478" s="1">
        <v>0</v>
      </c>
      <c r="G478" s="2">
        <f t="shared" si="8"/>
        <v>179957.52288</v>
      </c>
      <c r="H478" s="2">
        <f t="shared" si="9"/>
        <v>0.27999999999883585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188634.72</v>
      </c>
      <c r="E489" s="1">
        <v>0</v>
      </c>
      <c r="F489" s="1">
        <v>0</v>
      </c>
      <c r="G489" s="2">
        <f t="shared" si="8"/>
        <v>184107.48671999999</v>
      </c>
      <c r="H489" s="2">
        <f t="shared" si="9"/>
        <v>0.27999999999883585</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188634.72</v>
      </c>
      <c r="E490" s="1">
        <v>0</v>
      </c>
      <c r="F490" s="1">
        <v>0</v>
      </c>
      <c r="G490" s="2">
        <f t="shared" si="8"/>
        <v>184484.75615999999</v>
      </c>
      <c r="H490" s="2">
        <f t="shared" si="9"/>
        <v>0.27999999999883585</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31954.46</v>
      </c>
      <c r="D522" s="1">
        <f>'PR-RAS'!E528</f>
        <v>329095.55</v>
      </c>
      <c r="E522" s="1">
        <v>0</v>
      </c>
      <c r="F522" s="1">
        <v>0</v>
      </c>
      <c r="G522" s="2">
        <f t="shared" ref="G522:G809" si="10">(B522/1000)*(C522*1+D522*2)</f>
        <v>359565.83675999998</v>
      </c>
      <c r="H522" s="2">
        <f t="shared" ref="H522:H809" si="11">ABS(C522-ROUND(C522,0))+ABS(D522-ROUND(D522,0))</f>
        <v>0.91000000001076842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291538.92</v>
      </c>
      <c r="E574" s="1">
        <v>0</v>
      </c>
      <c r="F574" s="1">
        <v>0</v>
      </c>
      <c r="G574" s="2">
        <f t="shared" si="10"/>
        <v>334103.60231999995</v>
      </c>
      <c r="H574" s="2">
        <f t="shared" si="11"/>
        <v>8.0000000016298145E-2</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291538.92</v>
      </c>
      <c r="E579" s="1">
        <v>0</v>
      </c>
      <c r="F579" s="1">
        <v>0</v>
      </c>
      <c r="G579" s="2">
        <f t="shared" si="10"/>
        <v>337018.99151999998</v>
      </c>
      <c r="H579" s="2">
        <f t="shared" si="11"/>
        <v>8.0000000016298145E-2</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291538.92</v>
      </c>
      <c r="E580" s="1">
        <v>0</v>
      </c>
      <c r="F580" s="1">
        <v>0</v>
      </c>
      <c r="G580" s="2">
        <f t="shared" si="10"/>
        <v>337602.06935999996</v>
      </c>
      <c r="H580" s="2">
        <f t="shared" si="11"/>
        <v>8.0000000016298145E-2</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31954.46</v>
      </c>
      <c r="D587" s="1">
        <f>'PR-RAS'!E593</f>
        <v>37556.629999999997</v>
      </c>
      <c r="E587" s="1">
        <v>0</v>
      </c>
      <c r="F587" s="1">
        <v>0</v>
      </c>
      <c r="G587" s="2">
        <f t="shared" si="10"/>
        <v>62741.683919999996</v>
      </c>
      <c r="H587" s="2">
        <f t="shared" si="11"/>
        <v>0.83000000000174623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31954.46</v>
      </c>
      <c r="D599" s="1">
        <f>'PR-RAS'!E605</f>
        <v>37556.629999999997</v>
      </c>
      <c r="E599" s="1">
        <v>0</v>
      </c>
      <c r="F599" s="1">
        <v>0</v>
      </c>
      <c r="G599" s="2">
        <f t="shared" si="10"/>
        <v>64026.49656</v>
      </c>
      <c r="H599" s="2">
        <f t="shared" si="11"/>
        <v>0.83000000000174623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31954.46</v>
      </c>
      <c r="D600" s="1">
        <f>'PR-RAS'!E606</f>
        <v>37556.629999999997</v>
      </c>
      <c r="E600" s="1">
        <v>0</v>
      </c>
      <c r="F600" s="1">
        <v>0</v>
      </c>
      <c r="G600" s="2">
        <f t="shared" si="10"/>
        <v>64133.564279999999</v>
      </c>
      <c r="H600" s="2">
        <f t="shared" si="11"/>
        <v>0.83000000000174623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31954.46</v>
      </c>
      <c r="D630" s="1">
        <f>'PR-RAS'!E636</f>
        <v>140460.82999999999</v>
      </c>
      <c r="E630" s="1">
        <v>0</v>
      </c>
      <c r="F630" s="1">
        <v>0</v>
      </c>
      <c r="G630" s="2">
        <f t="shared" si="10"/>
        <v>196799.07947999999</v>
      </c>
      <c r="H630" s="2">
        <f t="shared" si="11"/>
        <v>0.63000000001193257</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24954.44</v>
      </c>
      <c r="D632" s="1">
        <f>'PR-RAS'!E638</f>
        <v>0</v>
      </c>
      <c r="E632" s="1">
        <v>0</v>
      </c>
      <c r="F632" s="1">
        <v>0</v>
      </c>
      <c r="G632" s="2">
        <f t="shared" si="10"/>
        <v>15746.251639999999</v>
      </c>
      <c r="H632" s="2">
        <f t="shared" si="11"/>
        <v>0.43999999999869033</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995480.64</v>
      </c>
      <c r="D633" s="1">
        <f>'PR-RAS'!E639</f>
        <v>1414113.1999999997</v>
      </c>
      <c r="E633" s="1">
        <v>0</v>
      </c>
      <c r="F633" s="1">
        <v>0</v>
      </c>
      <c r="G633" s="2">
        <f t="shared" si="10"/>
        <v>2416582.8492799997</v>
      </c>
      <c r="H633" s="2">
        <f t="shared" si="11"/>
        <v>0.55999999970663339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894141.72</v>
      </c>
      <c r="D634" s="1">
        <f>'PR-RAS'!E640</f>
        <v>1483606.4800000002</v>
      </c>
      <c r="E634" s="1">
        <v>0</v>
      </c>
      <c r="F634" s="1">
        <v>0</v>
      </c>
      <c r="G634" s="2">
        <f t="shared" si="10"/>
        <v>2444237.5124400007</v>
      </c>
      <c r="H634" s="2">
        <f t="shared" si="11"/>
        <v>0.76000000024214387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101338.92000000004</v>
      </c>
      <c r="D635" s="1">
        <f>'PR-RAS'!E641</f>
        <v>0</v>
      </c>
      <c r="E635" s="1">
        <v>0</v>
      </c>
      <c r="F635" s="1">
        <v>0</v>
      </c>
      <c r="G635" s="2">
        <f t="shared" si="10"/>
        <v>64248.875280000029</v>
      </c>
      <c r="H635" s="2">
        <f t="shared" si="11"/>
        <v>7.9999999958090484E-2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69493.280000000494</v>
      </c>
      <c r="E636" s="1">
        <v>0</v>
      </c>
      <c r="F636" s="1">
        <v>0</v>
      </c>
      <c r="G636" s="2">
        <f t="shared" si="10"/>
        <v>88256.465600000622</v>
      </c>
      <c r="H636" s="2">
        <f t="shared" si="11"/>
        <v>0.28000000049360096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76384.479999999996</v>
      </c>
      <c r="E637" s="1">
        <v>0</v>
      </c>
      <c r="F637" s="1">
        <v>0</v>
      </c>
      <c r="G637" s="2">
        <f t="shared" si="10"/>
        <v>97161.05855999999</v>
      </c>
      <c r="H637" s="2">
        <f t="shared" si="11"/>
        <v>0.47999999999592546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24954.44</v>
      </c>
      <c r="D638" s="1">
        <f>'PR-RAS'!E644</f>
        <v>0</v>
      </c>
      <c r="E638" s="1">
        <v>0</v>
      </c>
      <c r="F638" s="1">
        <v>0</v>
      </c>
      <c r="G638" s="2">
        <f t="shared" si="10"/>
        <v>15895.978279999999</v>
      </c>
      <c r="H638" s="2">
        <f t="shared" si="11"/>
        <v>0.43999999999869033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76384.48000000004</v>
      </c>
      <c r="D639" s="1">
        <f>'PR-RAS'!E645</f>
        <v>6891.1999999995023</v>
      </c>
      <c r="E639" s="1">
        <v>0</v>
      </c>
      <c r="F639" s="1">
        <v>0</v>
      </c>
      <c r="G639" s="2">
        <f t="shared" si="10"/>
        <v>57526.46943999939</v>
      </c>
      <c r="H639" s="2">
        <f t="shared" si="11"/>
        <v>0.67999999954190571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24711.4</v>
      </c>
      <c r="D642" s="1">
        <f>'PR-RAS'!E649</f>
        <v>118292.95</v>
      </c>
      <c r="E642" s="1">
        <v>0</v>
      </c>
      <c r="F642" s="1">
        <v>0</v>
      </c>
      <c r="G642" s="2">
        <f t="shared" si="10"/>
        <v>167491.5693</v>
      </c>
      <c r="H642" s="2">
        <f t="shared" si="11"/>
        <v>0.45000000000436557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1061396.3600000001</v>
      </c>
      <c r="D643" s="1">
        <f>'PR-RAS'!E650</f>
        <v>1540919.25</v>
      </c>
      <c r="E643" s="1">
        <v>0</v>
      </c>
      <c r="F643" s="1">
        <v>0</v>
      </c>
      <c r="G643" s="2">
        <f t="shared" si="10"/>
        <v>2659956.7801200002</v>
      </c>
      <c r="H643" s="2">
        <f t="shared" si="11"/>
        <v>0.61000000010244548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967814.81</v>
      </c>
      <c r="D644" s="1">
        <f>'PR-RAS'!E651</f>
        <v>1571677.61</v>
      </c>
      <c r="E644" s="1">
        <v>0</v>
      </c>
      <c r="F644" s="1">
        <v>0</v>
      </c>
      <c r="G644" s="2">
        <f t="shared" si="10"/>
        <v>2643482.3292900003</v>
      </c>
      <c r="H644" s="2">
        <f t="shared" si="11"/>
        <v>0.57999999984167516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118292.94999999995</v>
      </c>
      <c r="D645" s="1">
        <f>'PR-RAS'!E652</f>
        <v>87534.589999999851</v>
      </c>
      <c r="E645" s="1">
        <v>0</v>
      </c>
      <c r="F645" s="1">
        <v>0</v>
      </c>
      <c r="G645" s="2">
        <f t="shared" si="10"/>
        <v>188925.21171999979</v>
      </c>
      <c r="H645" s="2">
        <f t="shared" si="11"/>
        <v>0.46000000019557774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v>
      </c>
      <c r="D646" s="1">
        <f>'PR-RAS'!E653</f>
        <v>7</v>
      </c>
      <c r="E646" s="1">
        <v>0</v>
      </c>
      <c r="F646" s="1">
        <v>0</v>
      </c>
      <c r="G646" s="2">
        <f t="shared" si="10"/>
        <v>13.545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v>
      </c>
      <c r="D647" s="1">
        <f>'PR-RAS'!E654</f>
        <v>12</v>
      </c>
      <c r="E647" s="1">
        <v>0</v>
      </c>
      <c r="F647" s="1">
        <v>0</v>
      </c>
      <c r="G647" s="2">
        <f t="shared" si="10"/>
        <v>22.61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v>
      </c>
      <c r="D648" s="1">
        <f>'PR-RAS'!E655</f>
        <v>7</v>
      </c>
      <c r="E648" s="1">
        <v>0</v>
      </c>
      <c r="F648" s="1">
        <v>0</v>
      </c>
      <c r="G648" s="2">
        <f t="shared" si="10"/>
        <v>13.587</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11</v>
      </c>
      <c r="D649" s="1">
        <f>'PR-RAS'!E656</f>
        <v>12</v>
      </c>
      <c r="E649" s="1">
        <v>0</v>
      </c>
      <c r="F649" s="1">
        <v>0</v>
      </c>
      <c r="G649" s="2">
        <f t="shared" si="10"/>
        <v>22.68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84.94</v>
      </c>
      <c r="D651" s="1">
        <f>'PR-RAS'!E658</f>
        <v>121.03</v>
      </c>
      <c r="E651" s="1">
        <v>0</v>
      </c>
      <c r="F651" s="1">
        <v>0</v>
      </c>
      <c r="G651" s="2">
        <f t="shared" si="10"/>
        <v>212.55</v>
      </c>
      <c r="H651" s="2">
        <f t="shared" si="11"/>
        <v>9.0000000000003411E-2</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348942.29</v>
      </c>
      <c r="D654" s="1">
        <f>'PR-RAS'!E661</f>
        <v>361531.27</v>
      </c>
      <c r="E654" s="1">
        <v>0</v>
      </c>
      <c r="F654" s="1">
        <v>0</v>
      </c>
      <c r="G654" s="2">
        <f t="shared" si="10"/>
        <v>700019.15399000002</v>
      </c>
      <c r="H654" s="2">
        <f t="shared" si="11"/>
        <v>0.55999999999767169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1811.66</v>
      </c>
      <c r="D655" s="1">
        <f>'PR-RAS'!E662</f>
        <v>0</v>
      </c>
      <c r="E655" s="1">
        <v>0</v>
      </c>
      <c r="F655" s="1">
        <v>0</v>
      </c>
      <c r="G655" s="2">
        <f t="shared" si="10"/>
        <v>1184.82564</v>
      </c>
      <c r="H655" s="2">
        <f t="shared" si="11"/>
        <v>0.33999999999991815</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51388.55</v>
      </c>
      <c r="D658" s="1">
        <f>'PR-RAS'!E665</f>
        <v>93302.59</v>
      </c>
      <c r="E658" s="1">
        <v>0</v>
      </c>
      <c r="F658" s="1">
        <v>0</v>
      </c>
      <c r="G658" s="2">
        <f t="shared" si="10"/>
        <v>156361.88060999999</v>
      </c>
      <c r="H658" s="2">
        <f t="shared" si="11"/>
        <v>0.86000000000058208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1849.6</v>
      </c>
      <c r="D662" s="1">
        <f>'PR-RAS'!E669</f>
        <v>9248</v>
      </c>
      <c r="E662" s="1">
        <v>0</v>
      </c>
      <c r="F662" s="1">
        <v>0</v>
      </c>
      <c r="G662" s="2">
        <f t="shared" si="10"/>
        <v>13448.4416</v>
      </c>
      <c r="H662" s="2">
        <f t="shared" si="11"/>
        <v>0.40000000000009095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16351.45</v>
      </c>
      <c r="D666" s="1">
        <f>'PR-RAS'!E673</f>
        <v>0</v>
      </c>
      <c r="E666" s="1">
        <v>0</v>
      </c>
      <c r="F666" s="1">
        <v>0</v>
      </c>
      <c r="G666" s="2">
        <f t="shared" si="10"/>
        <v>10873.714250000001</v>
      </c>
      <c r="H666" s="2">
        <f t="shared" si="11"/>
        <v>0.4500000000007276</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3044.66</v>
      </c>
      <c r="D668" s="1">
        <f>'PR-RAS'!E675</f>
        <v>5525.54</v>
      </c>
      <c r="E668" s="1">
        <v>0</v>
      </c>
      <c r="F668" s="1">
        <v>0</v>
      </c>
      <c r="G668" s="2">
        <f t="shared" si="10"/>
        <v>9401.8585800000001</v>
      </c>
      <c r="H668" s="2">
        <f t="shared" si="11"/>
        <v>0.8000000000001819</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13272.28</v>
      </c>
      <c r="E670" s="1">
        <v>0</v>
      </c>
      <c r="F670" s="1">
        <v>0</v>
      </c>
      <c r="G670" s="2">
        <f t="shared" si="10"/>
        <v>17758.310640000003</v>
      </c>
      <c r="H670" s="2">
        <f t="shared" si="11"/>
        <v>0.28000000000065484</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17921.849999999999</v>
      </c>
      <c r="D691" s="1">
        <f>'PR-RAS'!E698</f>
        <v>0</v>
      </c>
      <c r="E691" s="1">
        <v>0</v>
      </c>
      <c r="F691" s="1">
        <v>0</v>
      </c>
      <c r="G691" s="2">
        <f t="shared" si="10"/>
        <v>12366.076499999997</v>
      </c>
      <c r="H691" s="2">
        <f t="shared" si="11"/>
        <v>0.15000000000145519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93393.74</v>
      </c>
      <c r="D703" s="1">
        <f>'PR-RAS'!E710</f>
        <v>123476.39</v>
      </c>
      <c r="E703" s="1">
        <v>0</v>
      </c>
      <c r="F703" s="1">
        <v>0</v>
      </c>
      <c r="G703" s="2">
        <f t="shared" si="10"/>
        <v>238923.25704</v>
      </c>
      <c r="H703" s="2">
        <f t="shared" si="11"/>
        <v>0.64999999999417923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125</v>
      </c>
      <c r="E705" s="1">
        <v>0</v>
      </c>
      <c r="F705" s="1">
        <v>0</v>
      </c>
      <c r="G705" s="2">
        <f t="shared" si="10"/>
        <v>176</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3452.28</v>
      </c>
      <c r="E709" s="1">
        <v>0</v>
      </c>
      <c r="F709" s="1">
        <v>0</v>
      </c>
      <c r="G709" s="2">
        <f t="shared" si="10"/>
        <v>4888.4284799999996</v>
      </c>
      <c r="H709" s="2">
        <f t="shared" si="11"/>
        <v>0.28000000000020009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9977.91</v>
      </c>
      <c r="D711" s="1">
        <f>'PR-RAS'!E718</f>
        <v>11499.28</v>
      </c>
      <c r="E711" s="1">
        <v>0</v>
      </c>
      <c r="F711" s="1">
        <v>0</v>
      </c>
      <c r="G711" s="2">
        <f t="shared" si="10"/>
        <v>23413.293699999998</v>
      </c>
      <c r="H711" s="2">
        <f t="shared" si="11"/>
        <v>0.37000000000080036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739.93</v>
      </c>
      <c r="D713" s="1">
        <f>'PR-RAS'!E720</f>
        <v>626.91999999999996</v>
      </c>
      <c r="E713" s="1">
        <v>0</v>
      </c>
      <c r="F713" s="1">
        <v>0</v>
      </c>
      <c r="G713" s="2">
        <f t="shared" si="10"/>
        <v>1419.5642399999999</v>
      </c>
      <c r="H713" s="2">
        <f t="shared" si="11"/>
        <v>0.15000000000009095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69.459999999999994</v>
      </c>
      <c r="D715" s="1">
        <f>'PR-RAS'!E722</f>
        <v>638.09</v>
      </c>
      <c r="E715" s="1">
        <v>0</v>
      </c>
      <c r="F715" s="1">
        <v>0</v>
      </c>
      <c r="G715" s="2">
        <f t="shared" si="10"/>
        <v>960.78696000000002</v>
      </c>
      <c r="H715" s="2">
        <f t="shared" si="11"/>
        <v>0.55000000000002558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516.82000000000005</v>
      </c>
      <c r="D716" s="1">
        <f>'PR-RAS'!E723</f>
        <v>3921.34</v>
      </c>
      <c r="E716" s="1">
        <v>0</v>
      </c>
      <c r="F716" s="1">
        <v>0</v>
      </c>
      <c r="G716" s="2">
        <f t="shared" si="10"/>
        <v>5977.0424999999996</v>
      </c>
      <c r="H716" s="2">
        <f t="shared" si="11"/>
        <v>0.5200000000000955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18386.25</v>
      </c>
      <c r="D718" s="1">
        <f>'PR-RAS'!E725</f>
        <v>17287</v>
      </c>
      <c r="E718" s="1">
        <v>0</v>
      </c>
      <c r="F718" s="1">
        <v>0</v>
      </c>
      <c r="G718" s="2">
        <f t="shared" si="10"/>
        <v>37972.499250000001</v>
      </c>
      <c r="H718" s="2">
        <f t="shared" si="11"/>
        <v>0.25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1090.33</v>
      </c>
      <c r="D719" s="1">
        <f>'PR-RAS'!E726</f>
        <v>981.45</v>
      </c>
      <c r="E719" s="1">
        <v>0</v>
      </c>
      <c r="F719" s="1">
        <v>0</v>
      </c>
      <c r="G719" s="2">
        <f t="shared" si="10"/>
        <v>2192.2191400000002</v>
      </c>
      <c r="H719" s="2">
        <f t="shared" si="11"/>
        <v>0.77999999999997272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3783.46</v>
      </c>
      <c r="D735" s="1">
        <f>'PR-RAS'!E742</f>
        <v>4195.9399999999996</v>
      </c>
      <c r="E735" s="1">
        <v>0</v>
      </c>
      <c r="F735" s="1">
        <v>0</v>
      </c>
      <c r="G735" s="2">
        <f t="shared" si="10"/>
        <v>8936.6995599999991</v>
      </c>
      <c r="H735" s="2">
        <f t="shared" si="11"/>
        <v>0.52000000000043656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3994.96</v>
      </c>
      <c r="D752" s="1">
        <f>'PR-RAS'!E759</f>
        <v>1553.11</v>
      </c>
      <c r="E752" s="1">
        <v>0</v>
      </c>
      <c r="F752" s="1">
        <v>0</v>
      </c>
      <c r="G752" s="2">
        <f t="shared" si="10"/>
        <v>5332.9861799999999</v>
      </c>
      <c r="H752" s="2">
        <f t="shared" si="11"/>
        <v>0.14999999999986358</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8261.99</v>
      </c>
      <c r="D812" s="1">
        <f>'PR-RAS'!E819</f>
        <v>9954.27</v>
      </c>
      <c r="E812" s="1">
        <v>0</v>
      </c>
      <c r="F812" s="1">
        <v>0</v>
      </c>
      <c r="G812" s="2">
        <f t="shared" si="18"/>
        <v>22846.29983</v>
      </c>
      <c r="H812" s="2">
        <f t="shared" si="19"/>
        <v>0.28000000000065484</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5972.53</v>
      </c>
      <c r="D814" s="1">
        <f>'PR-RAS'!E821</f>
        <v>7600</v>
      </c>
      <c r="E814" s="1">
        <v>0</v>
      </c>
      <c r="F814" s="1">
        <v>0</v>
      </c>
      <c r="G814" s="2">
        <f t="shared" si="18"/>
        <v>17213.266889999999</v>
      </c>
      <c r="H814" s="2">
        <f t="shared" si="19"/>
        <v>0.47000000000025466</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7160.4</v>
      </c>
      <c r="D816" s="1">
        <f>'PR-RAS'!E823</f>
        <v>65678.3</v>
      </c>
      <c r="E816" s="1">
        <v>0</v>
      </c>
      <c r="F816" s="1">
        <v>0</v>
      </c>
      <c r="G816" s="2">
        <f t="shared" si="18"/>
        <v>112891.355</v>
      </c>
      <c r="H816" s="2">
        <f t="shared" si="19"/>
        <v>0.70000000000254659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3042.01</v>
      </c>
      <c r="D817" s="1">
        <f>'PR-RAS'!E824</f>
        <v>3232.49</v>
      </c>
      <c r="E817" s="1">
        <v>0</v>
      </c>
      <c r="F817" s="1">
        <v>0</v>
      </c>
      <c r="G817" s="2">
        <f t="shared" si="18"/>
        <v>7757.7038399999992</v>
      </c>
      <c r="H817" s="2">
        <f t="shared" si="19"/>
        <v>0.5</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4331.3599999999997</v>
      </c>
      <c r="D819" s="1">
        <f>'PR-RAS'!E826</f>
        <v>6331.1</v>
      </c>
      <c r="E819" s="1">
        <v>0</v>
      </c>
      <c r="F819" s="1">
        <v>0</v>
      </c>
      <c r="G819" s="2">
        <f t="shared" si="18"/>
        <v>13900.73208</v>
      </c>
      <c r="H819" s="2">
        <f t="shared" si="19"/>
        <v>0.46000000000003638</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3556.97</v>
      </c>
      <c r="D820" s="1">
        <f>'PR-RAS'!E827</f>
        <v>0</v>
      </c>
      <c r="E820" s="1">
        <v>0</v>
      </c>
      <c r="F820" s="1">
        <v>0</v>
      </c>
      <c r="G820" s="2">
        <f t="shared" si="18"/>
        <v>2913.1584299999995</v>
      </c>
      <c r="H820" s="2">
        <f t="shared" si="19"/>
        <v>3.0000000000200089E-2</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25107.67</v>
      </c>
      <c r="D821" s="1">
        <f>'PR-RAS'!E828</f>
        <v>27483.39</v>
      </c>
      <c r="E821" s="1">
        <v>0</v>
      </c>
      <c r="F821" s="1">
        <v>0</v>
      </c>
      <c r="G821" s="2">
        <f t="shared" si="18"/>
        <v>65661.048999999999</v>
      </c>
      <c r="H821" s="2">
        <f t="shared" si="19"/>
        <v>0.72000000000116415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188634.72</v>
      </c>
      <c r="E879" s="1">
        <v>0</v>
      </c>
      <c r="F879" s="1">
        <v>0</v>
      </c>
      <c r="G879" s="2">
        <f t="shared" si="18"/>
        <v>331242.56832000002</v>
      </c>
      <c r="H879" s="2">
        <f t="shared" si="19"/>
        <v>0.27999999999883585</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31954.46</v>
      </c>
      <c r="D947" s="1">
        <f>'PR-RAS'!E954</f>
        <v>37556.629999999997</v>
      </c>
      <c r="E947" s="1">
        <v>0</v>
      </c>
      <c r="F947" s="1">
        <v>0</v>
      </c>
      <c r="G947" s="2">
        <f t="shared" si="18"/>
        <v>101286.06311999999</v>
      </c>
      <c r="H947" s="2">
        <f t="shared" si="19"/>
        <v>0.83000000000174623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4687850.8499999996</v>
      </c>
      <c r="D984" s="6">
        <f>BILANCA!E6</f>
        <v>5126906.49</v>
      </c>
      <c r="E984" s="6">
        <v>0</v>
      </c>
      <c r="F984" s="6">
        <v>0</v>
      </c>
      <c r="G984" s="7">
        <f t="shared" ref="G984:G1241" si="22">B984/1000*C984+B984/500*D984</f>
        <v>14941.663830000001</v>
      </c>
      <c r="H984" s="7">
        <f t="shared" si="19"/>
        <v>0.64000000059604645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4073712.43</v>
      </c>
      <c r="D985" s="1">
        <f>BILANCA!E7</f>
        <v>4207344.1100000003</v>
      </c>
      <c r="E985" s="1">
        <v>0</v>
      </c>
      <c r="F985" s="1">
        <v>0</v>
      </c>
      <c r="G985" s="2">
        <f t="shared" si="22"/>
        <v>24976.801299999999</v>
      </c>
      <c r="H985" s="2">
        <f t="shared" si="19"/>
        <v>0.54000000050291419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508722.56</v>
      </c>
      <c r="D986" s="1">
        <f>BILANCA!E8</f>
        <v>508722.56</v>
      </c>
      <c r="E986" s="1">
        <v>0</v>
      </c>
      <c r="F986" s="1">
        <v>0</v>
      </c>
      <c r="G986" s="2">
        <f t="shared" si="22"/>
        <v>4578.5030399999996</v>
      </c>
      <c r="H986" s="2">
        <f t="shared" si="19"/>
        <v>0.88000000000465661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508722.56</v>
      </c>
      <c r="D987" s="1">
        <f>BILANCA!E9</f>
        <v>508722.56</v>
      </c>
      <c r="E987" s="1">
        <v>0</v>
      </c>
      <c r="F987" s="1">
        <v>0</v>
      </c>
      <c r="G987" s="2">
        <f t="shared" si="22"/>
        <v>6104.6707200000001</v>
      </c>
      <c r="H987" s="2">
        <f t="shared" si="19"/>
        <v>0.88000000000465661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3263219.68</v>
      </c>
      <c r="D990" s="1">
        <f>BILANCA!E12</f>
        <v>3396851.3600000003</v>
      </c>
      <c r="E990" s="1">
        <v>0</v>
      </c>
      <c r="F990" s="1">
        <v>0</v>
      </c>
      <c r="G990" s="2">
        <f t="shared" si="22"/>
        <v>70398.456800000014</v>
      </c>
      <c r="H990" s="2">
        <f t="shared" si="19"/>
        <v>0.68000000016763806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3061344.77</v>
      </c>
      <c r="D991" s="1">
        <f>BILANCA!E13</f>
        <v>3204908.5700000003</v>
      </c>
      <c r="E991" s="1">
        <v>0</v>
      </c>
      <c r="F991" s="1">
        <v>0</v>
      </c>
      <c r="G991" s="2">
        <f t="shared" si="22"/>
        <v>75769.295280000006</v>
      </c>
      <c r="H991" s="2">
        <f t="shared" si="19"/>
        <v>0.65999999968335032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56631.5</v>
      </c>
      <c r="D992" s="1">
        <f>BILANCA!E14</f>
        <v>56631.49</v>
      </c>
      <c r="E992" s="1">
        <v>0</v>
      </c>
      <c r="F992" s="1">
        <v>0</v>
      </c>
      <c r="G992" s="2">
        <f t="shared" si="22"/>
        <v>1529.0503199999998</v>
      </c>
      <c r="H992" s="2">
        <f t="shared" si="19"/>
        <v>0.98999999999796273</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1760358.96</v>
      </c>
      <c r="D993" s="1">
        <f>BILANCA!E15</f>
        <v>1901053.94</v>
      </c>
      <c r="E993" s="1">
        <v>0</v>
      </c>
      <c r="F993" s="1">
        <v>0</v>
      </c>
      <c r="G993" s="2">
        <f t="shared" si="22"/>
        <v>55624.668400000002</v>
      </c>
      <c r="H993" s="2">
        <f t="shared" si="19"/>
        <v>0.10000000009313226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1763253.58</v>
      </c>
      <c r="D994" s="1">
        <f>BILANCA!E16</f>
        <v>1800310.09</v>
      </c>
      <c r="E994" s="1">
        <v>0</v>
      </c>
      <c r="F994" s="1">
        <v>0</v>
      </c>
      <c r="G994" s="2">
        <f t="shared" si="22"/>
        <v>59002.611359999995</v>
      </c>
      <c r="H994" s="2">
        <f t="shared" si="19"/>
        <v>0.51000000000931323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265767.12</v>
      </c>
      <c r="D995" s="1">
        <f>BILANCA!E17</f>
        <v>330641.03999999998</v>
      </c>
      <c r="E995" s="1">
        <v>0</v>
      </c>
      <c r="F995" s="1">
        <v>0</v>
      </c>
      <c r="G995" s="2">
        <f t="shared" si="22"/>
        <v>11124.590399999999</v>
      </c>
      <c r="H995" s="2">
        <f t="shared" si="19"/>
        <v>0.15999999997438863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784666.39</v>
      </c>
      <c r="D996" s="1">
        <f>BILANCA!E18</f>
        <v>883727.99</v>
      </c>
      <c r="E996" s="1">
        <v>0</v>
      </c>
      <c r="F996" s="1">
        <v>0</v>
      </c>
      <c r="G996" s="2">
        <f t="shared" si="22"/>
        <v>33177.590810000002</v>
      </c>
      <c r="H996" s="2">
        <f t="shared" si="19"/>
        <v>0.40000000002328306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146179.94999999998</v>
      </c>
      <c r="D997" s="1">
        <f>BILANCA!E19</f>
        <v>123184.93</v>
      </c>
      <c r="E997" s="1">
        <v>0</v>
      </c>
      <c r="F997" s="1">
        <v>0</v>
      </c>
      <c r="G997" s="2">
        <f t="shared" si="22"/>
        <v>5495.6973399999997</v>
      </c>
      <c r="H997" s="2">
        <f t="shared" si="19"/>
        <v>0.12000000002444722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81276.58</v>
      </c>
      <c r="D998" s="1">
        <f>BILANCA!E20</f>
        <v>86173.14</v>
      </c>
      <c r="E998" s="1">
        <v>0</v>
      </c>
      <c r="F998" s="1">
        <v>0</v>
      </c>
      <c r="G998" s="2">
        <f t="shared" si="22"/>
        <v>3804.3428999999996</v>
      </c>
      <c r="H998" s="2">
        <f t="shared" si="19"/>
        <v>0.55999999999767169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20844.98</v>
      </c>
      <c r="D999" s="1">
        <f>BILANCA!E21</f>
        <v>22467.47</v>
      </c>
      <c r="E999" s="1">
        <v>0</v>
      </c>
      <c r="F999" s="1">
        <v>0</v>
      </c>
      <c r="G999" s="2">
        <f t="shared" si="22"/>
        <v>1052.4787200000001</v>
      </c>
      <c r="H999" s="2">
        <f t="shared" si="19"/>
        <v>0.49000000000160071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55255.33</v>
      </c>
      <c r="D1000" s="1">
        <f>BILANCA!E22</f>
        <v>57112.13</v>
      </c>
      <c r="E1000" s="1">
        <v>0</v>
      </c>
      <c r="F1000" s="1">
        <v>0</v>
      </c>
      <c r="G1000" s="2">
        <f t="shared" si="22"/>
        <v>2881.1530299999999</v>
      </c>
      <c r="H1000" s="2">
        <f t="shared" si="19"/>
        <v>0.45999999999912689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8505.9</v>
      </c>
      <c r="D1002" s="1">
        <f>BILANCA!E24</f>
        <v>8505.9</v>
      </c>
      <c r="E1002" s="1">
        <v>0</v>
      </c>
      <c r="F1002" s="1">
        <v>0</v>
      </c>
      <c r="G1002" s="2">
        <f t="shared" si="22"/>
        <v>484.83629999999999</v>
      </c>
      <c r="H1002" s="2">
        <f t="shared" si="19"/>
        <v>0.2000000000007276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123968.56</v>
      </c>
      <c r="D1004" s="1">
        <f>BILANCA!E26</f>
        <v>134828.03</v>
      </c>
      <c r="E1004" s="1">
        <v>0</v>
      </c>
      <c r="F1004" s="1">
        <v>0</v>
      </c>
      <c r="G1004" s="2">
        <f t="shared" si="22"/>
        <v>8266.1170200000015</v>
      </c>
      <c r="H1004" s="2">
        <f t="shared" si="19"/>
        <v>0.47000000000116415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143671.4</v>
      </c>
      <c r="D1006" s="1">
        <f>BILANCA!E28</f>
        <v>185901.74</v>
      </c>
      <c r="E1006" s="1">
        <v>0</v>
      </c>
      <c r="F1006" s="1">
        <v>0</v>
      </c>
      <c r="G1006" s="2">
        <f t="shared" si="22"/>
        <v>11855.922239999998</v>
      </c>
      <c r="H1006" s="2">
        <f t="shared" si="19"/>
        <v>0.66000000000349246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1449.1599999999999</v>
      </c>
      <c r="D1007" s="1">
        <f>BILANCA!E29</f>
        <v>14512.059999999998</v>
      </c>
      <c r="E1007" s="1">
        <v>0</v>
      </c>
      <c r="F1007" s="1">
        <v>0</v>
      </c>
      <c r="G1007" s="2">
        <f t="shared" si="22"/>
        <v>731.35871999999995</v>
      </c>
      <c r="H1007" s="2">
        <f t="shared" si="19"/>
        <v>0.21999999999752617</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9328.42</v>
      </c>
      <c r="D1008" s="1">
        <f>BILANCA!E30</f>
        <v>23628.42</v>
      </c>
      <c r="E1008" s="1">
        <v>0</v>
      </c>
      <c r="F1008" s="1">
        <v>0</v>
      </c>
      <c r="G1008" s="2">
        <f t="shared" si="22"/>
        <v>1414.6315</v>
      </c>
      <c r="H1008" s="2">
        <f t="shared" si="19"/>
        <v>0.83999999999832653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7879.26</v>
      </c>
      <c r="D1012" s="1">
        <f>BILANCA!E34</f>
        <v>9116.36</v>
      </c>
      <c r="E1012" s="1">
        <v>0</v>
      </c>
      <c r="F1012" s="1">
        <v>0</v>
      </c>
      <c r="G1012" s="2">
        <f t="shared" si="22"/>
        <v>757.24742000000015</v>
      </c>
      <c r="H1012" s="2">
        <f t="shared" si="19"/>
        <v>0.62000000000080036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54245.8</v>
      </c>
      <c r="D1023" s="1">
        <f>BILANCA!E45</f>
        <v>54245.8</v>
      </c>
      <c r="E1023" s="1">
        <v>0</v>
      </c>
      <c r="F1023" s="1">
        <v>0</v>
      </c>
      <c r="G1023" s="2">
        <f t="shared" si="22"/>
        <v>6509.496000000001</v>
      </c>
      <c r="H1023" s="2">
        <f t="shared" si="19"/>
        <v>0.39999999999417923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29875.37</v>
      </c>
      <c r="D1025" s="1">
        <f>BILANCA!E47</f>
        <v>29875.37</v>
      </c>
      <c r="E1025" s="1">
        <v>0</v>
      </c>
      <c r="F1025" s="1">
        <v>0</v>
      </c>
      <c r="G1025" s="2">
        <f t="shared" si="22"/>
        <v>3764.2966200000001</v>
      </c>
      <c r="H1025" s="2">
        <f t="shared" si="19"/>
        <v>0.73999999999796273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41745.57</v>
      </c>
      <c r="D1026" s="1">
        <f>BILANCA!E48</f>
        <v>41745.57</v>
      </c>
      <c r="E1026" s="1">
        <v>0</v>
      </c>
      <c r="F1026" s="1">
        <v>0</v>
      </c>
      <c r="G1026" s="2">
        <f t="shared" si="22"/>
        <v>5385.1785299999992</v>
      </c>
      <c r="H1026" s="2">
        <f t="shared" si="19"/>
        <v>0.86000000000058208</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12500.23</v>
      </c>
      <c r="D1027" s="1">
        <f>BILANCA!E49</f>
        <v>12500.23</v>
      </c>
      <c r="E1027" s="1">
        <v>0</v>
      </c>
      <c r="F1027" s="1">
        <v>0</v>
      </c>
      <c r="G1027" s="2">
        <f t="shared" si="22"/>
        <v>1650.0303599999997</v>
      </c>
      <c r="H1027" s="2">
        <f t="shared" si="19"/>
        <v>0.45999999999912689</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29875.37</v>
      </c>
      <c r="D1028" s="1">
        <f>BILANCA!E50</f>
        <v>29875.37</v>
      </c>
      <c r="E1028" s="1">
        <v>0</v>
      </c>
      <c r="F1028" s="1">
        <v>0</v>
      </c>
      <c r="G1028" s="2">
        <f t="shared" si="22"/>
        <v>4033.1749499999996</v>
      </c>
      <c r="H1028" s="2">
        <f t="shared" si="19"/>
        <v>0.73999999999796273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13263.96</v>
      </c>
      <c r="D1032" s="1">
        <f>BILANCA!E54</f>
        <v>13196.24</v>
      </c>
      <c r="E1032" s="1">
        <v>0</v>
      </c>
      <c r="F1032" s="1">
        <v>0</v>
      </c>
      <c r="G1032" s="2">
        <f t="shared" si="22"/>
        <v>1943.1655599999999</v>
      </c>
      <c r="H1032" s="2">
        <f t="shared" si="19"/>
        <v>0.28000000000065484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13263.96</v>
      </c>
      <c r="D1033" s="1">
        <f>BILANCA!E55</f>
        <v>13196.24</v>
      </c>
      <c r="E1033" s="1">
        <v>0</v>
      </c>
      <c r="F1033" s="1">
        <v>0</v>
      </c>
      <c r="G1033" s="2">
        <f t="shared" si="22"/>
        <v>1982.8220000000001</v>
      </c>
      <c r="H1033" s="2">
        <f t="shared" si="19"/>
        <v>0.28000000000065484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301770.19</v>
      </c>
      <c r="D1034" s="1">
        <f>BILANCA!E56</f>
        <v>301770.19</v>
      </c>
      <c r="E1034" s="1">
        <v>0</v>
      </c>
      <c r="F1034" s="1">
        <v>0</v>
      </c>
      <c r="G1034" s="2">
        <f t="shared" si="22"/>
        <v>46170.839070000002</v>
      </c>
      <c r="H1034" s="2">
        <f t="shared" si="19"/>
        <v>0.38000000000465661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301770.19</v>
      </c>
      <c r="D1035" s="1">
        <f>BILANCA!E57</f>
        <v>301770.19</v>
      </c>
      <c r="E1035" s="1">
        <v>0</v>
      </c>
      <c r="F1035" s="1">
        <v>0</v>
      </c>
      <c r="G1035" s="2">
        <f t="shared" si="22"/>
        <v>47076.149639999996</v>
      </c>
      <c r="H1035" s="2">
        <f t="shared" si="19"/>
        <v>0.38000000000465661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614138.41999999993</v>
      </c>
      <c r="D1046" s="1">
        <f>BILANCA!E68</f>
        <v>919562.37999999989</v>
      </c>
      <c r="E1046" s="1">
        <v>0</v>
      </c>
      <c r="F1046" s="1">
        <v>0</v>
      </c>
      <c r="G1046" s="2">
        <f t="shared" si="22"/>
        <v>154555.58033999999</v>
      </c>
      <c r="H1046" s="2">
        <f t="shared" si="19"/>
        <v>0.79999999981373549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118292.95</v>
      </c>
      <c r="D1047" s="1">
        <f>BILANCA!E69</f>
        <v>87534.59</v>
      </c>
      <c r="E1047" s="1">
        <v>0</v>
      </c>
      <c r="F1047" s="1">
        <v>0</v>
      </c>
      <c r="G1047" s="2">
        <f t="shared" si="22"/>
        <v>18775.176319999999</v>
      </c>
      <c r="H1047" s="2">
        <f t="shared" si="19"/>
        <v>0.46000000000640284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118292.95</v>
      </c>
      <c r="D1048" s="1">
        <f>BILANCA!E70</f>
        <v>87534.59</v>
      </c>
      <c r="E1048" s="1">
        <v>0</v>
      </c>
      <c r="F1048" s="1">
        <v>0</v>
      </c>
      <c r="G1048" s="2">
        <f t="shared" si="22"/>
        <v>19068.53845</v>
      </c>
      <c r="H1048" s="2">
        <f t="shared" si="19"/>
        <v>0.46000000000640284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118292.95</v>
      </c>
      <c r="D1050" s="1">
        <f>BILANCA!E72</f>
        <v>87534.59</v>
      </c>
      <c r="E1050" s="1">
        <v>0</v>
      </c>
      <c r="F1050" s="1">
        <v>0</v>
      </c>
      <c r="G1050" s="2">
        <f t="shared" si="22"/>
        <v>19655.262710000003</v>
      </c>
      <c r="H1050" s="2">
        <f t="shared" si="19"/>
        <v>0.46000000000640284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459658.9</v>
      </c>
      <c r="D1112" s="1">
        <f>BILANCA!E134</f>
        <v>751197.82</v>
      </c>
      <c r="E1112" s="1">
        <v>0</v>
      </c>
      <c r="F1112" s="1">
        <v>0</v>
      </c>
      <c r="G1112" s="2">
        <f t="shared" si="22"/>
        <v>253105.03565999999</v>
      </c>
      <c r="H1112" s="2">
        <f t="shared" si="23"/>
        <v>0.28000000002793968</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459658.9</v>
      </c>
      <c r="D1113" s="1">
        <f>BILANCA!E135</f>
        <v>751197.82</v>
      </c>
      <c r="E1113" s="1">
        <v>0</v>
      </c>
      <c r="F1113" s="1">
        <v>0</v>
      </c>
      <c r="G1113" s="2">
        <f t="shared" si="22"/>
        <v>255067.09020000001</v>
      </c>
      <c r="H1113" s="2">
        <f t="shared" si="23"/>
        <v>0.28000000002793968</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459658.9</v>
      </c>
      <c r="D1117" s="1">
        <f>BILANCA!E139</f>
        <v>751197.82</v>
      </c>
      <c r="E1117" s="1">
        <v>0</v>
      </c>
      <c r="F1117" s="1">
        <v>0</v>
      </c>
      <c r="G1117" s="2">
        <f t="shared" si="22"/>
        <v>262915.30836000002</v>
      </c>
      <c r="H1117" s="2">
        <f t="shared" si="23"/>
        <v>0.28000000002793968</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36186.57</v>
      </c>
      <c r="D1124" s="1">
        <f>BILANCA!E146</f>
        <v>80829.97</v>
      </c>
      <c r="E1124" s="1">
        <v>0</v>
      </c>
      <c r="F1124" s="1">
        <v>0</v>
      </c>
      <c r="G1124" s="2">
        <f t="shared" si="22"/>
        <v>27896.357909999995</v>
      </c>
      <c r="H1124" s="2">
        <f t="shared" si="23"/>
        <v>0.45999999999912689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3151.21</v>
      </c>
      <c r="D1125" s="1">
        <f>BILANCA!E147</f>
        <v>3057.98</v>
      </c>
      <c r="E1125" s="1">
        <v>0</v>
      </c>
      <c r="F1125" s="1">
        <v>0</v>
      </c>
      <c r="G1125" s="2">
        <f t="shared" si="22"/>
        <v>1315.9381399999997</v>
      </c>
      <c r="H1125" s="2">
        <f t="shared" si="23"/>
        <v>0.23000000000001819</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2396.04</v>
      </c>
      <c r="D1136" s="1">
        <f>BILANCA!E158</f>
        <v>5253.03</v>
      </c>
      <c r="E1136" s="1">
        <v>0</v>
      </c>
      <c r="F1136" s="1">
        <v>0</v>
      </c>
      <c r="G1136" s="2">
        <f t="shared" si="22"/>
        <v>1974.0212999999999</v>
      </c>
      <c r="H1136" s="2">
        <f t="shared" si="23"/>
        <v>6.9999999999708962E-2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62543.75</v>
      </c>
      <c r="D1137" s="1">
        <f>BILANCA!E159</f>
        <v>110331.37</v>
      </c>
      <c r="E1137" s="1">
        <v>0</v>
      </c>
      <c r="F1137" s="1">
        <v>0</v>
      </c>
      <c r="G1137" s="2">
        <f t="shared" si="22"/>
        <v>43613.799459999995</v>
      </c>
      <c r="H1137" s="2">
        <f t="shared" si="23"/>
        <v>0.61999999999534339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29.83</v>
      </c>
      <c r="D1138" s="1">
        <f>BILANCA!E160</f>
        <v>0</v>
      </c>
      <c r="E1138" s="1">
        <v>0</v>
      </c>
      <c r="F1138" s="1">
        <v>0</v>
      </c>
      <c r="G1138" s="2">
        <f t="shared" si="22"/>
        <v>4.6236499999999996</v>
      </c>
      <c r="H1138" s="2">
        <f t="shared" si="23"/>
        <v>0.17000000000000171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25077.53</v>
      </c>
      <c r="D1139" s="1">
        <f>BILANCA!E161</f>
        <v>19199.38</v>
      </c>
      <c r="E1139" s="1">
        <v>0</v>
      </c>
      <c r="F1139" s="1">
        <v>0</v>
      </c>
      <c r="G1139" s="2">
        <f t="shared" si="22"/>
        <v>9902.3012400000007</v>
      </c>
      <c r="H1139" s="2">
        <f t="shared" si="23"/>
        <v>0.85000000000218279</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57011.79</v>
      </c>
      <c r="D1141" s="1">
        <f>BILANCA!E163</f>
        <v>57011.79</v>
      </c>
      <c r="E1141" s="1">
        <v>0</v>
      </c>
      <c r="F1141" s="1">
        <v>0</v>
      </c>
      <c r="G1141" s="2">
        <f t="shared" si="22"/>
        <v>27023.588459999999</v>
      </c>
      <c r="H1141" s="2">
        <f t="shared" si="23"/>
        <v>0.41999999999825377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4687850.8500000006</v>
      </c>
      <c r="D1152" s="1">
        <f>BILANCA!E175</f>
        <v>5126906.4899999993</v>
      </c>
      <c r="E1152" s="1">
        <v>0</v>
      </c>
      <c r="F1152" s="1">
        <v>0</v>
      </c>
      <c r="G1152" s="2">
        <f t="shared" si="22"/>
        <v>2525141.1872700001</v>
      </c>
      <c r="H1152" s="2">
        <f t="shared" si="23"/>
        <v>0.6399999987334013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281660.28000000003</v>
      </c>
      <c r="D1153" s="1">
        <f>BILANCA!E176</f>
        <v>465554.62</v>
      </c>
      <c r="E1153" s="1">
        <v>0</v>
      </c>
      <c r="F1153" s="1">
        <v>0</v>
      </c>
      <c r="G1153" s="2">
        <f t="shared" si="22"/>
        <v>206170.81840000002</v>
      </c>
      <c r="H1153" s="2">
        <f t="shared" si="23"/>
        <v>0.66000000003259629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67963.839999999997</v>
      </c>
      <c r="D1154" s="1">
        <f>BILANCA!E177</f>
        <v>67523.72</v>
      </c>
      <c r="E1154" s="1">
        <v>0</v>
      </c>
      <c r="F1154" s="1">
        <v>0</v>
      </c>
      <c r="G1154" s="2">
        <f t="shared" si="22"/>
        <v>34714.928880000007</v>
      </c>
      <c r="H1154" s="2">
        <f t="shared" si="23"/>
        <v>0.44000000000232831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19039</v>
      </c>
      <c r="D1155" s="1">
        <f>BILANCA!E178</f>
        <v>24298.42</v>
      </c>
      <c r="E1155" s="1">
        <v>0</v>
      </c>
      <c r="F1155" s="1">
        <v>0</v>
      </c>
      <c r="G1155" s="2">
        <f t="shared" si="22"/>
        <v>11633.364479999997</v>
      </c>
      <c r="H1155" s="2">
        <f t="shared" si="23"/>
        <v>0.41999999999825377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13852.61</v>
      </c>
      <c r="D1156" s="1">
        <f>BILANCA!E179</f>
        <v>23746.27</v>
      </c>
      <c r="E1156" s="1">
        <v>0</v>
      </c>
      <c r="F1156" s="1">
        <v>0</v>
      </c>
      <c r="G1156" s="2">
        <f t="shared" si="22"/>
        <v>10612.710949999999</v>
      </c>
      <c r="H1156" s="2">
        <f t="shared" si="23"/>
        <v>0.65999999999985448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55.3</v>
      </c>
      <c r="D1157" s="1">
        <f>BILANCA!E180</f>
        <v>67.02</v>
      </c>
      <c r="E1157" s="1">
        <v>0</v>
      </c>
      <c r="F1157" s="1">
        <v>0</v>
      </c>
      <c r="G1157" s="2">
        <f t="shared" si="22"/>
        <v>32.945160000000001</v>
      </c>
      <c r="H1157" s="2">
        <f t="shared" si="23"/>
        <v>0.31999999999999318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55.3</v>
      </c>
      <c r="D1160" s="1">
        <f>BILANCA!E183</f>
        <v>67.02</v>
      </c>
      <c r="E1160" s="1">
        <v>0</v>
      </c>
      <c r="F1160" s="1">
        <v>0</v>
      </c>
      <c r="G1160" s="2">
        <f t="shared" si="22"/>
        <v>33.513179999999998</v>
      </c>
      <c r="H1160" s="2">
        <f t="shared" si="23"/>
        <v>0.31999999999999318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132.72</v>
      </c>
      <c r="D1161" s="1">
        <f>BILANCA!E184</f>
        <v>159.30000000000001</v>
      </c>
      <c r="E1161" s="1">
        <v>0</v>
      </c>
      <c r="F1161" s="1">
        <v>0</v>
      </c>
      <c r="G1161" s="2">
        <f t="shared" si="22"/>
        <v>80.334959999999995</v>
      </c>
      <c r="H1161" s="2">
        <f t="shared" si="23"/>
        <v>0.58000000000001251</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463.75</v>
      </c>
      <c r="E1163" s="1">
        <v>0</v>
      </c>
      <c r="F1163" s="1">
        <v>0</v>
      </c>
      <c r="G1163" s="2">
        <f t="shared" si="22"/>
        <v>166.95</v>
      </c>
      <c r="H1163" s="2">
        <f t="shared" si="23"/>
        <v>0.25</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34884.21</v>
      </c>
      <c r="D1165" s="1">
        <f>BILANCA!E188</f>
        <v>18788.96</v>
      </c>
      <c r="E1165" s="1">
        <v>0</v>
      </c>
      <c r="F1165" s="1">
        <v>0</v>
      </c>
      <c r="G1165" s="2">
        <f t="shared" si="22"/>
        <v>13188.107659999998</v>
      </c>
      <c r="H1165" s="2">
        <f t="shared" si="23"/>
        <v>0.25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213696.44</v>
      </c>
      <c r="D1183" s="1">
        <f>BILANCA!E206</f>
        <v>398030.9</v>
      </c>
      <c r="E1183" s="1">
        <v>0</v>
      </c>
      <c r="F1183" s="1">
        <v>0</v>
      </c>
      <c r="G1183" s="2">
        <f t="shared" si="22"/>
        <v>201951.64800000002</v>
      </c>
      <c r="H1183" s="2">
        <f t="shared" si="23"/>
        <v>0.53999999997904524</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213696.44</v>
      </c>
      <c r="D1184" s="1">
        <f>BILANCA!E207</f>
        <v>398030.9</v>
      </c>
      <c r="E1184" s="1">
        <v>0</v>
      </c>
      <c r="F1184" s="1">
        <v>0</v>
      </c>
      <c r="G1184" s="2">
        <f t="shared" si="22"/>
        <v>202961.40624000001</v>
      </c>
      <c r="H1184" s="2">
        <f t="shared" si="23"/>
        <v>0.53999999997904524</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213696.44</v>
      </c>
      <c r="D1189" s="1">
        <f>BILANCA!E212</f>
        <v>364774.53</v>
      </c>
      <c r="E1189" s="1">
        <v>0</v>
      </c>
      <c r="F1189" s="1">
        <v>0</v>
      </c>
      <c r="G1189" s="2">
        <f t="shared" si="22"/>
        <v>194308.573</v>
      </c>
      <c r="H1189" s="2">
        <f t="shared" si="23"/>
        <v>0.90999999997438863</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33256.370000000003</v>
      </c>
      <c r="E1194" s="1">
        <v>0</v>
      </c>
      <c r="F1194" s="1">
        <v>0</v>
      </c>
      <c r="G1194" s="2">
        <f t="shared" si="22"/>
        <v>14034.18814</v>
      </c>
      <c r="H1194" s="2">
        <f t="shared" si="23"/>
        <v>0.37000000000261934</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4406190.57</v>
      </c>
      <c r="D1214" s="1">
        <f>BILANCA!E237</f>
        <v>4661351.8699999992</v>
      </c>
      <c r="E1214" s="1">
        <v>0</v>
      </c>
      <c r="F1214" s="1">
        <v>0</v>
      </c>
      <c r="G1214" s="2">
        <f t="shared" si="22"/>
        <v>3171374.58561</v>
      </c>
      <c r="H1214" s="2">
        <f t="shared" si="23"/>
        <v>0.56000000052154064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4318285.0199999996</v>
      </c>
      <c r="D1215" s="1">
        <f>BILANCA!E238</f>
        <v>4592418.0699999994</v>
      </c>
      <c r="E1215" s="1">
        <v>0</v>
      </c>
      <c r="F1215" s="1">
        <v>0</v>
      </c>
      <c r="G1215" s="2">
        <f t="shared" si="22"/>
        <v>3132724.1091199997</v>
      </c>
      <c r="H1215" s="2">
        <f t="shared" si="23"/>
        <v>8.9999998919665813E-2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4531981.46</v>
      </c>
      <c r="D1216" s="1">
        <f>BILANCA!E239</f>
        <v>4957192.5999999996</v>
      </c>
      <c r="E1216" s="1">
        <v>0</v>
      </c>
      <c r="F1216" s="1">
        <v>0</v>
      </c>
      <c r="G1216" s="2">
        <f t="shared" si="22"/>
        <v>3366003.4317800002</v>
      </c>
      <c r="H1216" s="2">
        <f t="shared" si="23"/>
        <v>0.86000000033527613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4531981.46</v>
      </c>
      <c r="D1217" s="1">
        <f>BILANCA!E240</f>
        <v>4957192.5999999996</v>
      </c>
      <c r="E1217" s="1">
        <v>0</v>
      </c>
      <c r="F1217" s="1">
        <v>0</v>
      </c>
      <c r="G1217" s="2">
        <f t="shared" si="22"/>
        <v>3380449.79844</v>
      </c>
      <c r="H1217" s="2">
        <f t="shared" si="23"/>
        <v>0.86000000033527613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213696.44</v>
      </c>
      <c r="D1219" s="1">
        <f>BILANCA!E242</f>
        <v>364774.53</v>
      </c>
      <c r="E1219" s="1">
        <v>0</v>
      </c>
      <c r="F1219" s="1">
        <v>0</v>
      </c>
      <c r="G1219" s="2">
        <f t="shared" si="22"/>
        <v>222605.93799999999</v>
      </c>
      <c r="H1219" s="2">
        <f t="shared" si="23"/>
        <v>0.90999999997438863</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213696.44</v>
      </c>
      <c r="D1220" s="1">
        <f>BILANCA!E243</f>
        <v>364774.53</v>
      </c>
      <c r="E1220" s="1">
        <v>0</v>
      </c>
      <c r="F1220" s="1">
        <v>0</v>
      </c>
      <c r="G1220" s="2">
        <f t="shared" si="22"/>
        <v>223549.18349999998</v>
      </c>
      <c r="H1220" s="2">
        <f t="shared" si="23"/>
        <v>0.90999999997438863</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76384.479999999996</v>
      </c>
      <c r="D1222" s="1">
        <f>BILANCA!E245</f>
        <v>6891.2</v>
      </c>
      <c r="E1222" s="1">
        <v>0</v>
      </c>
      <c r="F1222" s="1">
        <v>0</v>
      </c>
      <c r="G1222" s="2">
        <f t="shared" si="22"/>
        <v>21549.884319999997</v>
      </c>
      <c r="H1222" s="2">
        <f t="shared" si="23"/>
        <v>0.67999999999574356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76384.479999999996</v>
      </c>
      <c r="D1223" s="1">
        <f>BILANCA!E246</f>
        <v>6891.2</v>
      </c>
      <c r="E1223" s="1">
        <v>0</v>
      </c>
      <c r="F1223" s="1">
        <v>0</v>
      </c>
      <c r="G1223" s="2">
        <f t="shared" si="22"/>
        <v>21640.051200000002</v>
      </c>
      <c r="H1223" s="2">
        <f t="shared" si="23"/>
        <v>0.67999999999574356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76384.479999999996</v>
      </c>
      <c r="D1224" s="1">
        <f>BILANCA!E247</f>
        <v>6891.2</v>
      </c>
      <c r="E1224" s="1">
        <v>0</v>
      </c>
      <c r="F1224" s="1">
        <v>0</v>
      </c>
      <c r="G1224" s="2">
        <f t="shared" si="22"/>
        <v>21730.218079999999</v>
      </c>
      <c r="H1224" s="2">
        <f t="shared" si="23"/>
        <v>0.67999999999574356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11521.07</v>
      </c>
      <c r="D1232" s="1">
        <f>BILANCA!E255</f>
        <v>62042.6</v>
      </c>
      <c r="E1232" s="1">
        <v>0</v>
      </c>
      <c r="F1232" s="1">
        <v>0</v>
      </c>
      <c r="G1232" s="2">
        <f t="shared" si="22"/>
        <v>33765.961230000001</v>
      </c>
      <c r="H1232" s="2">
        <f t="shared" si="23"/>
        <v>0.47000000000116415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68120.83</v>
      </c>
      <c r="D1240" s="1">
        <f>BILANCA!E264</f>
        <v>83619.81</v>
      </c>
      <c r="E1240" s="1">
        <v>0</v>
      </c>
      <c r="F1240" s="1">
        <v>0</v>
      </c>
      <c r="G1240" s="2">
        <f t="shared" si="22"/>
        <v>60487.635649999997</v>
      </c>
      <c r="H1240" s="2">
        <f t="shared" si="23"/>
        <v>0.36000000000058208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25077.53</v>
      </c>
      <c r="D1241" s="1">
        <f>BILANCA!E265</f>
        <v>54221.95</v>
      </c>
      <c r="E1241" s="1">
        <v>0</v>
      </c>
      <c r="F1241" s="1">
        <v>0</v>
      </c>
      <c r="G1241" s="2">
        <f t="shared" si="22"/>
        <v>34448.528940000004</v>
      </c>
      <c r="H1241" s="2">
        <f t="shared" si="23"/>
        <v>0.52000000000407454</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68.02</v>
      </c>
      <c r="D1263" s="1">
        <f>BILANCA!E287</f>
        <v>3187.07</v>
      </c>
      <c r="E1263" s="1">
        <v>0</v>
      </c>
      <c r="F1263" s="1">
        <v>0</v>
      </c>
      <c r="G1263" s="2">
        <f t="shared" si="24"/>
        <v>1803.8048000000001</v>
      </c>
      <c r="H1263" s="2">
        <f t="shared" si="23"/>
        <v>9.000000000015973E-2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67895.820000000007</v>
      </c>
      <c r="D1264" s="1">
        <f>BILANCA!E288</f>
        <v>64336.65</v>
      </c>
      <c r="E1264" s="1">
        <v>0</v>
      </c>
      <c r="F1264" s="1">
        <v>0</v>
      </c>
      <c r="G1264" s="2">
        <f t="shared" si="24"/>
        <v>55235.92272000001</v>
      </c>
      <c r="H1264" s="2">
        <f t="shared" si="23"/>
        <v>0.52999999999155989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33256.370000000003</v>
      </c>
      <c r="E1269" s="1">
        <v>0</v>
      </c>
      <c r="F1269" s="1">
        <v>0</v>
      </c>
      <c r="G1269" s="2">
        <f t="shared" si="24"/>
        <v>19022.643639999998</v>
      </c>
      <c r="H1269" s="2">
        <f t="shared" si="23"/>
        <v>0.37000000000261934</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213696.44</v>
      </c>
      <c r="D1270" s="1">
        <f>BILANCA!E294</f>
        <v>364774.53</v>
      </c>
      <c r="E1270" s="1">
        <v>0</v>
      </c>
      <c r="F1270" s="1">
        <v>0</v>
      </c>
      <c r="G1270" s="2">
        <f t="shared" si="24"/>
        <v>270711.45850000001</v>
      </c>
      <c r="H1270" s="2">
        <f t="shared" si="23"/>
        <v>0.90999999997438863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231951.94999999998</v>
      </c>
      <c r="D1299" s="6">
        <f>'RAS-funkcijski'!E5</f>
        <v>259025.47999999998</v>
      </c>
      <c r="E1299" s="6">
        <v>0</v>
      </c>
      <c r="F1299" s="6">
        <v>0</v>
      </c>
      <c r="G1299" s="7">
        <f t="shared" si="24"/>
        <v>750.00290999999993</v>
      </c>
      <c r="H1299" s="7">
        <f t="shared" si="23"/>
        <v>0.52999999999883585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231951.94999999998</v>
      </c>
      <c r="D1300" s="1">
        <f>'RAS-funkcijski'!E6</f>
        <v>257602.44999999998</v>
      </c>
      <c r="E1300" s="1">
        <v>0</v>
      </c>
      <c r="F1300" s="1">
        <v>0</v>
      </c>
      <c r="G1300" s="2">
        <f t="shared" si="24"/>
        <v>1494.3136999999999</v>
      </c>
      <c r="H1300" s="2">
        <f t="shared" si="23"/>
        <v>0.5</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221194.33</v>
      </c>
      <c r="D1301" s="1">
        <f>'RAS-funkcijski'!E7</f>
        <v>250947.71</v>
      </c>
      <c r="E1301" s="1">
        <v>0</v>
      </c>
      <c r="F1301" s="1">
        <v>0</v>
      </c>
      <c r="G1301" s="2">
        <f t="shared" si="24"/>
        <v>2169.2692499999998</v>
      </c>
      <c r="H1301" s="2">
        <f t="shared" si="23"/>
        <v>0.61999999999534339</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10757.62</v>
      </c>
      <c r="D1302" s="1">
        <f>'RAS-funkcijski'!E8</f>
        <v>6654.74</v>
      </c>
      <c r="E1302" s="1">
        <v>0</v>
      </c>
      <c r="F1302" s="1">
        <v>0</v>
      </c>
      <c r="G1302" s="2">
        <f t="shared" si="24"/>
        <v>96.268400000000014</v>
      </c>
      <c r="H1302" s="2">
        <f t="shared" si="23"/>
        <v>0.63999999999941792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1423.03</v>
      </c>
      <c r="E1313" s="1">
        <v>0</v>
      </c>
      <c r="F1313" s="1">
        <v>0</v>
      </c>
      <c r="G1313" s="2">
        <f t="shared" si="24"/>
        <v>42.690899999999999</v>
      </c>
      <c r="H1313" s="2">
        <f t="shared" si="23"/>
        <v>2.9999999999972715E-2</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32125.49</v>
      </c>
      <c r="D1322" s="1">
        <f>'RAS-funkcijski'!E28</f>
        <v>27249.32</v>
      </c>
      <c r="E1322" s="1">
        <v>0</v>
      </c>
      <c r="F1322" s="1">
        <v>0</v>
      </c>
      <c r="G1322" s="2">
        <f t="shared" si="24"/>
        <v>2078.97912</v>
      </c>
      <c r="H1322" s="2">
        <f t="shared" si="23"/>
        <v>0.81000000000130967</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32125.49</v>
      </c>
      <c r="D1324" s="1">
        <f>'RAS-funkcijski'!E30</f>
        <v>27249.32</v>
      </c>
      <c r="E1324" s="1">
        <v>0</v>
      </c>
      <c r="F1324" s="1">
        <v>0</v>
      </c>
      <c r="G1324" s="2">
        <f t="shared" si="24"/>
        <v>2252.2273799999998</v>
      </c>
      <c r="H1324" s="2">
        <f t="shared" si="23"/>
        <v>0.81000000000130967</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55959.46</v>
      </c>
      <c r="D1329" s="1">
        <f>'RAS-funkcijski'!E35</f>
        <v>127278.59</v>
      </c>
      <c r="E1329" s="1">
        <v>0</v>
      </c>
      <c r="F1329" s="1">
        <v>0</v>
      </c>
      <c r="G1329" s="2">
        <f t="shared" si="24"/>
        <v>9626.01584</v>
      </c>
      <c r="H1329" s="2">
        <f t="shared" si="23"/>
        <v>0.87000000000261934</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14726.31</v>
      </c>
      <c r="D1333" s="1">
        <f>'RAS-funkcijski'!E39</f>
        <v>33282.339999999997</v>
      </c>
      <c r="E1333" s="1">
        <v>0</v>
      </c>
      <c r="F1333" s="1">
        <v>0</v>
      </c>
      <c r="G1333" s="2">
        <f t="shared" si="24"/>
        <v>2845.1846500000001</v>
      </c>
      <c r="H1333" s="2">
        <f t="shared" si="23"/>
        <v>0.64999999999599822</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6831.91</v>
      </c>
      <c r="D1334" s="1">
        <f>'RAS-funkcijski'!E40</f>
        <v>14045.3</v>
      </c>
      <c r="E1334" s="1">
        <v>0</v>
      </c>
      <c r="F1334" s="1">
        <v>0</v>
      </c>
      <c r="G1334" s="2">
        <f t="shared" si="24"/>
        <v>1257.2103599999998</v>
      </c>
      <c r="H1334" s="2">
        <f t="shared" si="23"/>
        <v>0.38999999999941792</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7894.4</v>
      </c>
      <c r="D1336" s="1">
        <f>'RAS-funkcijski'!E42</f>
        <v>19237.04</v>
      </c>
      <c r="E1336" s="1">
        <v>0</v>
      </c>
      <c r="F1336" s="1">
        <v>0</v>
      </c>
      <c r="G1336" s="2">
        <f t="shared" si="24"/>
        <v>1762.00224</v>
      </c>
      <c r="H1336" s="2">
        <f t="shared" si="23"/>
        <v>0.44000000000050932</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41233.15</v>
      </c>
      <c r="D1348" s="1">
        <f>'RAS-funkcijski'!E54</f>
        <v>93996.25</v>
      </c>
      <c r="E1348" s="1">
        <v>0</v>
      </c>
      <c r="F1348" s="1">
        <v>0</v>
      </c>
      <c r="G1348" s="2">
        <f t="shared" si="24"/>
        <v>11461.282500000001</v>
      </c>
      <c r="H1348" s="2">
        <f t="shared" si="27"/>
        <v>0.40000000000145519</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41233.15</v>
      </c>
      <c r="D1349" s="1">
        <f>'RAS-funkcijski'!E55</f>
        <v>93996.25</v>
      </c>
      <c r="E1349" s="1">
        <v>0</v>
      </c>
      <c r="F1349" s="1">
        <v>0</v>
      </c>
      <c r="G1349" s="2">
        <f t="shared" si="24"/>
        <v>11690.50815</v>
      </c>
      <c r="H1349" s="2">
        <f t="shared" si="27"/>
        <v>0.40000000000145519</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61536.32</v>
      </c>
      <c r="D1369" s="1">
        <f>'RAS-funkcijski'!E75</f>
        <v>31518.59</v>
      </c>
      <c r="E1369" s="1">
        <v>0</v>
      </c>
      <c r="F1369" s="1">
        <v>0</v>
      </c>
      <c r="G1369" s="2">
        <f t="shared" si="24"/>
        <v>8844.718499999999</v>
      </c>
      <c r="H1369" s="2">
        <f t="shared" si="27"/>
        <v>0.72999999999956344</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49391.519999999997</v>
      </c>
      <c r="D1370" s="1">
        <f>'RAS-funkcijski'!E76</f>
        <v>6180.64</v>
      </c>
      <c r="E1370" s="1">
        <v>0</v>
      </c>
      <c r="F1370" s="1">
        <v>0</v>
      </c>
      <c r="G1370" s="2">
        <f t="shared" si="24"/>
        <v>4446.2015999999994</v>
      </c>
      <c r="H1370" s="2">
        <f t="shared" si="27"/>
        <v>0.840000000002874</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5499.9</v>
      </c>
      <c r="D1371" s="1">
        <f>'RAS-funkcijski'!E77</f>
        <v>2859.15</v>
      </c>
      <c r="E1371" s="1">
        <v>0</v>
      </c>
      <c r="F1371" s="1">
        <v>0</v>
      </c>
      <c r="G1371" s="2">
        <f t="shared" si="24"/>
        <v>818.92859999999996</v>
      </c>
      <c r="H1371" s="2">
        <f t="shared" si="27"/>
        <v>0.25000000000045475</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6644.9</v>
      </c>
      <c r="D1375" s="1">
        <f>'RAS-funkcijski'!E81</f>
        <v>22478.799999999999</v>
      </c>
      <c r="E1375" s="1">
        <v>0</v>
      </c>
      <c r="F1375" s="1">
        <v>0</v>
      </c>
      <c r="G1375" s="2">
        <f t="shared" si="24"/>
        <v>3973.3924999999995</v>
      </c>
      <c r="H1375" s="2">
        <f t="shared" si="27"/>
        <v>0.30000000000109139</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118925.68</v>
      </c>
      <c r="D1376" s="1">
        <f>'RAS-funkcijski'!E82</f>
        <v>134516.65</v>
      </c>
      <c r="E1376" s="1">
        <v>0</v>
      </c>
      <c r="F1376" s="1">
        <v>0</v>
      </c>
      <c r="G1376" s="2">
        <f t="shared" si="24"/>
        <v>30260.800439999999</v>
      </c>
      <c r="H1376" s="2">
        <f t="shared" si="27"/>
        <v>0.67000000001280569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50824.3</v>
      </c>
      <c r="E1377" s="1">
        <v>0</v>
      </c>
      <c r="F1377" s="1">
        <v>0</v>
      </c>
      <c r="G1377" s="2">
        <f t="shared" si="24"/>
        <v>8030.2394000000004</v>
      </c>
      <c r="H1377" s="2">
        <f t="shared" si="27"/>
        <v>0.30000000000291038</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5225.96</v>
      </c>
      <c r="D1378" s="1">
        <f>'RAS-funkcijski'!E84</f>
        <v>0</v>
      </c>
      <c r="E1378" s="1">
        <v>0</v>
      </c>
      <c r="F1378" s="1">
        <v>0</v>
      </c>
      <c r="G1378" s="2">
        <f t="shared" si="24"/>
        <v>418.07679999999999</v>
      </c>
      <c r="H1378" s="2">
        <f t="shared" si="27"/>
        <v>3.999999999996362E-2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7800.18</v>
      </c>
      <c r="D1380" s="1">
        <f>'RAS-funkcijski'!E86</f>
        <v>15672.45</v>
      </c>
      <c r="E1380" s="1">
        <v>0</v>
      </c>
      <c r="F1380" s="1">
        <v>0</v>
      </c>
      <c r="G1380" s="2">
        <f t="shared" si="24"/>
        <v>3209.8965600000001</v>
      </c>
      <c r="H1380" s="2">
        <f t="shared" si="27"/>
        <v>0.63000000000101863</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105899.54</v>
      </c>
      <c r="D1382" s="1">
        <f>'RAS-funkcijski'!E88</f>
        <v>68019.899999999994</v>
      </c>
      <c r="E1382" s="1">
        <v>0</v>
      </c>
      <c r="F1382" s="1">
        <v>0</v>
      </c>
      <c r="G1382" s="2">
        <f t="shared" si="24"/>
        <v>20322.904559999999</v>
      </c>
      <c r="H1382" s="2">
        <f t="shared" si="27"/>
        <v>0.56000000001222361</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91209.13</v>
      </c>
      <c r="D1401" s="1">
        <f>'RAS-funkcijski'!E107</f>
        <v>197888.98</v>
      </c>
      <c r="E1401" s="1">
        <v>0</v>
      </c>
      <c r="F1401" s="1">
        <v>0</v>
      </c>
      <c r="G1401" s="2">
        <f t="shared" si="24"/>
        <v>50159.670270000002</v>
      </c>
      <c r="H1401" s="2">
        <f t="shared" si="27"/>
        <v>0.14999999999417923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77405.960000000006</v>
      </c>
      <c r="D1402" s="1">
        <f>'RAS-funkcijski'!E108</f>
        <v>165938.98000000001</v>
      </c>
      <c r="E1402" s="1">
        <v>0</v>
      </c>
      <c r="F1402" s="1">
        <v>0</v>
      </c>
      <c r="G1402" s="2">
        <f t="shared" si="24"/>
        <v>42565.527679999999</v>
      </c>
      <c r="H1402" s="2">
        <f t="shared" si="27"/>
        <v>5.9999999983119778E-2</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530.89</v>
      </c>
      <c r="D1403" s="1">
        <f>'RAS-funkcijski'!E109</f>
        <v>1000</v>
      </c>
      <c r="E1403" s="1">
        <v>0</v>
      </c>
      <c r="F1403" s="1">
        <v>0</v>
      </c>
      <c r="G1403" s="2">
        <f t="shared" si="24"/>
        <v>265.74345</v>
      </c>
      <c r="H1403" s="2">
        <f t="shared" si="27"/>
        <v>0.11000000000001364</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13272.28</v>
      </c>
      <c r="D1407" s="1">
        <f>'RAS-funkcijski'!E113</f>
        <v>30950</v>
      </c>
      <c r="E1407" s="1">
        <v>0</v>
      </c>
      <c r="F1407" s="1">
        <v>0</v>
      </c>
      <c r="G1407" s="2">
        <f t="shared" si="24"/>
        <v>8193.7785199999998</v>
      </c>
      <c r="H1407" s="2">
        <f t="shared" si="27"/>
        <v>0.28000000000065484</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238227.06999999998</v>
      </c>
      <c r="D1408" s="1">
        <f>'RAS-funkcijski'!E114</f>
        <v>330732.27999999997</v>
      </c>
      <c r="E1408" s="1">
        <v>0</v>
      </c>
      <c r="F1408" s="1">
        <v>0</v>
      </c>
      <c r="G1408" s="2">
        <f t="shared" si="24"/>
        <v>98966.079299999998</v>
      </c>
      <c r="H1408" s="2">
        <f t="shared" si="27"/>
        <v>0.34999999994761311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229965.08</v>
      </c>
      <c r="D1409" s="1">
        <f>'RAS-funkcijski'!E115</f>
        <v>320778.01</v>
      </c>
      <c r="E1409" s="1">
        <v>0</v>
      </c>
      <c r="F1409" s="1">
        <v>0</v>
      </c>
      <c r="G1409" s="2">
        <f t="shared" si="24"/>
        <v>96738.842100000009</v>
      </c>
      <c r="H1409" s="2">
        <f t="shared" si="27"/>
        <v>8.999999999650754E-2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204749.86</v>
      </c>
      <c r="D1410" s="1">
        <f>'RAS-funkcijski'!E116</f>
        <v>300703.43</v>
      </c>
      <c r="E1410" s="1">
        <v>0</v>
      </c>
      <c r="F1410" s="1">
        <v>0</v>
      </c>
      <c r="G1410" s="2">
        <f t="shared" si="24"/>
        <v>90289.552640000009</v>
      </c>
      <c r="H1410" s="2">
        <f t="shared" si="27"/>
        <v>0.57000000000698492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25215.22</v>
      </c>
      <c r="D1411" s="1">
        <f>'RAS-funkcijski'!E117</f>
        <v>20074.580000000002</v>
      </c>
      <c r="E1411" s="1">
        <v>0</v>
      </c>
      <c r="F1411" s="1">
        <v>0</v>
      </c>
      <c r="G1411" s="2">
        <f t="shared" si="24"/>
        <v>7386.1749400000008</v>
      </c>
      <c r="H1411" s="2">
        <f t="shared" si="27"/>
        <v>0.63999999999941792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2867.04</v>
      </c>
      <c r="E1412" s="1">
        <v>0</v>
      </c>
      <c r="F1412" s="1">
        <v>0</v>
      </c>
      <c r="G1412" s="2">
        <f t="shared" si="24"/>
        <v>653.68511999999998</v>
      </c>
      <c r="H1412" s="2">
        <f t="shared" si="27"/>
        <v>3.999999999996362E-2</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2867.04</v>
      </c>
      <c r="E1414" s="1">
        <v>0</v>
      </c>
      <c r="F1414" s="1">
        <v>0</v>
      </c>
      <c r="G1414" s="2">
        <f t="shared" si="24"/>
        <v>665.15328</v>
      </c>
      <c r="H1414" s="2">
        <f t="shared" si="27"/>
        <v>3.999999999996362E-2</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8261.99</v>
      </c>
      <c r="D1416" s="1">
        <f>'RAS-funkcijski'!E122</f>
        <v>7087.23</v>
      </c>
      <c r="E1416" s="1">
        <v>0</v>
      </c>
      <c r="F1416" s="1">
        <v>0</v>
      </c>
      <c r="G1416" s="2">
        <f t="shared" si="24"/>
        <v>2647.5010999999995</v>
      </c>
      <c r="H1416" s="2">
        <f t="shared" si="27"/>
        <v>0.23999999999978172</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8261.99</v>
      </c>
      <c r="D1417" s="1">
        <f>'RAS-funkcijski'!E123</f>
        <v>7087.23</v>
      </c>
      <c r="E1417" s="1">
        <v>0</v>
      </c>
      <c r="F1417" s="1">
        <v>0</v>
      </c>
      <c r="G1417" s="2">
        <f t="shared" si="24"/>
        <v>2669.9375499999996</v>
      </c>
      <c r="H1417" s="2">
        <f t="shared" si="27"/>
        <v>0.23999999999978172</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32252.16</v>
      </c>
      <c r="D1423" s="1">
        <f>'RAS-funkcijski'!E129</f>
        <v>46301.039999999994</v>
      </c>
      <c r="E1423" s="1">
        <v>0</v>
      </c>
      <c r="F1423" s="1">
        <v>0</v>
      </c>
      <c r="G1423" s="2">
        <f t="shared" si="24"/>
        <v>15606.779999999999</v>
      </c>
      <c r="H1423" s="2">
        <f t="shared" si="27"/>
        <v>0.19999999999345164</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13254.36</v>
      </c>
      <c r="D1429" s="1">
        <f>'RAS-funkcijski'!E135</f>
        <v>16541.169999999998</v>
      </c>
      <c r="E1429" s="1">
        <v>0</v>
      </c>
      <c r="F1429" s="1">
        <v>0</v>
      </c>
      <c r="G1429" s="2">
        <f t="shared" si="24"/>
        <v>6070.1077000000005</v>
      </c>
      <c r="H1429" s="2">
        <f t="shared" si="27"/>
        <v>0.52999999999883585</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18997.8</v>
      </c>
      <c r="D1434" s="1">
        <f>'RAS-funkcijski'!E140</f>
        <v>29759.87</v>
      </c>
      <c r="E1434" s="1">
        <v>0</v>
      </c>
      <c r="F1434" s="1">
        <v>0</v>
      </c>
      <c r="G1434" s="2">
        <f t="shared" si="24"/>
        <v>10678.38544</v>
      </c>
      <c r="H1434" s="2">
        <f t="shared" si="27"/>
        <v>0.33000000000174623</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862187.26</v>
      </c>
      <c r="D1435" s="13">
        <f>'RAS-funkcijski'!E141</f>
        <v>1154510.93</v>
      </c>
      <c r="E1435" s="13">
        <v>0</v>
      </c>
      <c r="F1435" s="13">
        <v>0</v>
      </c>
      <c r="G1435" s="14">
        <f t="shared" si="24"/>
        <v>434455.64944000007</v>
      </c>
      <c r="H1435" s="14">
        <f t="shared" si="27"/>
        <v>0.33000000007450581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1114.9799999999998</v>
      </c>
      <c r="E1436" s="6">
        <v>0</v>
      </c>
      <c r="F1436" s="6">
        <v>0</v>
      </c>
      <c r="G1436" s="7">
        <f t="shared" si="24"/>
        <v>2.2299599999999997</v>
      </c>
      <c r="H1436" s="7">
        <f t="shared" si="27"/>
        <v>2.0000000000209184E-2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1114.9799999999998</v>
      </c>
      <c r="E1453" s="1">
        <v>0</v>
      </c>
      <c r="F1453" s="1">
        <v>0</v>
      </c>
      <c r="G1453" s="2">
        <f t="shared" si="24"/>
        <v>40.139279999999992</v>
      </c>
      <c r="H1453" s="2">
        <f t="shared" si="27"/>
        <v>2.0000000000209184E-2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19.11</v>
      </c>
      <c r="E1454" s="1">
        <v>0</v>
      </c>
      <c r="F1454" s="1">
        <v>0</v>
      </c>
      <c r="G1454" s="2">
        <f t="shared" si="24"/>
        <v>0.72617999999999994</v>
      </c>
      <c r="H1454" s="2">
        <f t="shared" si="27"/>
        <v>0.10999999999999943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19.11</v>
      </c>
      <c r="E1458" s="1">
        <v>0</v>
      </c>
      <c r="F1458" s="1">
        <v>0</v>
      </c>
      <c r="G1458" s="2">
        <f t="shared" si="24"/>
        <v>0.87905999999999995</v>
      </c>
      <c r="H1458" s="2">
        <f t="shared" si="27"/>
        <v>0.10999999999999943</v>
      </c>
      <c r="I1458" s="10">
        <f t="shared" si="30"/>
        <v>9.6696599999999494E-2</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1095.8699999999999</v>
      </c>
      <c r="E1461" s="1">
        <v>0</v>
      </c>
      <c r="F1461" s="1">
        <v>0</v>
      </c>
      <c r="G1461" s="2">
        <f t="shared" si="24"/>
        <v>56.98523999999999</v>
      </c>
      <c r="H1461" s="2">
        <f t="shared" si="27"/>
        <v>0.13000000000010914</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1095.8699999999999</v>
      </c>
      <c r="E1467" s="1">
        <v>0</v>
      </c>
      <c r="F1467" s="1">
        <v>0</v>
      </c>
      <c r="G1467" s="2">
        <f t="shared" si="24"/>
        <v>70.135679999999994</v>
      </c>
      <c r="H1467" s="2">
        <f t="shared" si="27"/>
        <v>0.13000000000010914</v>
      </c>
      <c r="I1467" s="10">
        <f t="shared" si="31"/>
        <v>9.1176384000076531</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281719.89</v>
      </c>
      <c r="D1480" s="6"/>
      <c r="E1480" s="6">
        <v>0</v>
      </c>
      <c r="F1480" s="6">
        <v>0</v>
      </c>
      <c r="G1480" s="7">
        <f t="shared" ref="G1480:G1580" si="34">B1480/1000*C1480</f>
        <v>281.71989000000002</v>
      </c>
      <c r="H1480" s="7">
        <f t="shared" ref="H1480:H1580" si="35">ABS(C1480-ROUND(C1480,0))</f>
        <v>0.10999999998603016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1399772.3800000001</v>
      </c>
      <c r="D1481" s="1">
        <v>0</v>
      </c>
      <c r="E1481" s="1">
        <v>0</v>
      </c>
      <c r="F1481" s="1">
        <v>0</v>
      </c>
      <c r="G1481" s="2">
        <f t="shared" si="34"/>
        <v>2799.5447600000002</v>
      </c>
      <c r="H1481" s="2">
        <f t="shared" si="35"/>
        <v>0.38000000012107193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870540.94</v>
      </c>
      <c r="D1483" s="1">
        <v>0</v>
      </c>
      <c r="E1483" s="1">
        <v>0</v>
      </c>
      <c r="F1483" s="1">
        <v>0</v>
      </c>
      <c r="G1483" s="2">
        <f t="shared" si="34"/>
        <v>3482.1637599999999</v>
      </c>
      <c r="H1483" s="2">
        <f t="shared" si="35"/>
        <v>6.0000000055879354E-2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291659.90999999997</v>
      </c>
      <c r="D1484" s="1">
        <v>0</v>
      </c>
      <c r="E1484" s="1">
        <v>0</v>
      </c>
      <c r="F1484" s="1">
        <v>0</v>
      </c>
      <c r="G1484" s="2">
        <f t="shared" si="34"/>
        <v>1458.29955</v>
      </c>
      <c r="H1484" s="2">
        <f t="shared" si="35"/>
        <v>9.0000000025611371E-2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305489.82</v>
      </c>
      <c r="D1485" s="1">
        <v>0</v>
      </c>
      <c r="E1485" s="1">
        <v>0</v>
      </c>
      <c r="F1485" s="1">
        <v>0</v>
      </c>
      <c r="G1485" s="2">
        <f t="shared" si="34"/>
        <v>1832.9389200000001</v>
      </c>
      <c r="H1485" s="2">
        <f t="shared" si="35"/>
        <v>0.17999999999301508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6022.71</v>
      </c>
      <c r="D1486" s="1">
        <v>0</v>
      </c>
      <c r="E1486" s="1">
        <v>0</v>
      </c>
      <c r="F1486" s="1">
        <v>0</v>
      </c>
      <c r="G1486" s="2">
        <f t="shared" si="34"/>
        <v>42.158970000000004</v>
      </c>
      <c r="H1486" s="2">
        <f t="shared" si="35"/>
        <v>0.28999999999996362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1553.11</v>
      </c>
      <c r="D1487" s="1">
        <v>0</v>
      </c>
      <c r="E1487" s="1">
        <v>0</v>
      </c>
      <c r="F1487" s="1">
        <v>0</v>
      </c>
      <c r="G1487" s="2">
        <f t="shared" si="34"/>
        <v>12.42488</v>
      </c>
      <c r="H1487" s="2">
        <f t="shared" si="35"/>
        <v>0.10999999999989996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11315.66</v>
      </c>
      <c r="D1489" s="1">
        <v>0</v>
      </c>
      <c r="E1489" s="1">
        <v>0</v>
      </c>
      <c r="F1489" s="1">
        <v>0</v>
      </c>
      <c r="G1489" s="2">
        <f t="shared" si="34"/>
        <v>113.1566</v>
      </c>
      <c r="H1489" s="2">
        <f t="shared" si="35"/>
        <v>0.34000000000014552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80918.34</v>
      </c>
      <c r="D1490" s="1">
        <v>0</v>
      </c>
      <c r="E1490" s="1">
        <v>0</v>
      </c>
      <c r="F1490" s="1">
        <v>0</v>
      </c>
      <c r="G1490" s="2">
        <f t="shared" si="34"/>
        <v>890.10173999999995</v>
      </c>
      <c r="H1490" s="2">
        <f t="shared" si="35"/>
        <v>0.33999999999650754</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173581.39</v>
      </c>
      <c r="D1491" s="1">
        <v>0</v>
      </c>
      <c r="E1491" s="1">
        <v>0</v>
      </c>
      <c r="F1491" s="1">
        <v>0</v>
      </c>
      <c r="G1491" s="2">
        <f t="shared" si="34"/>
        <v>2082.9766800000002</v>
      </c>
      <c r="H1491" s="2">
        <f t="shared" si="35"/>
        <v>0.39000000001396984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307340.34999999998</v>
      </c>
      <c r="D1492" s="1">
        <v>0</v>
      </c>
      <c r="E1492" s="1">
        <v>0</v>
      </c>
      <c r="F1492" s="1">
        <v>0</v>
      </c>
      <c r="G1492" s="2">
        <f t="shared" si="34"/>
        <v>3995.4245499999997</v>
      </c>
      <c r="H1492" s="2">
        <f t="shared" si="35"/>
        <v>0.34999999997671694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221891.09</v>
      </c>
      <c r="D1493" s="1">
        <v>0</v>
      </c>
      <c r="E1493" s="1">
        <v>0</v>
      </c>
      <c r="F1493" s="1">
        <v>0</v>
      </c>
      <c r="G1493" s="2">
        <f t="shared" si="34"/>
        <v>3106.4752600000002</v>
      </c>
      <c r="H1493" s="2">
        <f t="shared" si="35"/>
        <v>8.999999999650754E-2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221891.09</v>
      </c>
      <c r="D1497" s="1">
        <v>0</v>
      </c>
      <c r="E1497" s="1">
        <v>0</v>
      </c>
      <c r="F1497" s="1">
        <v>0</v>
      </c>
      <c r="G1497" s="2">
        <f t="shared" si="34"/>
        <v>3994.0396199999996</v>
      </c>
      <c r="H1497" s="2">
        <f t="shared" si="35"/>
        <v>8.999999999650754E-2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1215937.6499999999</v>
      </c>
      <c r="D1499" s="1">
        <v>0</v>
      </c>
      <c r="E1499" s="1">
        <v>0</v>
      </c>
      <c r="F1499" s="1">
        <v>0</v>
      </c>
      <c r="G1499" s="2">
        <f t="shared" si="34"/>
        <v>24318.752999999997</v>
      </c>
      <c r="H1499" s="2">
        <f t="shared" si="35"/>
        <v>0.35000000009313226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871040.67</v>
      </c>
      <c r="D1501" s="1">
        <v>0</v>
      </c>
      <c r="E1501" s="1">
        <v>0</v>
      </c>
      <c r="F1501" s="1">
        <v>0</v>
      </c>
      <c r="G1501" s="2">
        <f t="shared" si="34"/>
        <v>19162.89474</v>
      </c>
      <c r="H1501" s="2">
        <f t="shared" si="35"/>
        <v>0.32999999995809048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286400.5</v>
      </c>
      <c r="D1502" s="1">
        <v>0</v>
      </c>
      <c r="E1502" s="1">
        <v>0</v>
      </c>
      <c r="F1502" s="1">
        <v>0</v>
      </c>
      <c r="G1502" s="2">
        <f t="shared" si="34"/>
        <v>6587.2115000000003</v>
      </c>
      <c r="H1502" s="2">
        <f t="shared" si="35"/>
        <v>0.5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295655.78000000003</v>
      </c>
      <c r="D1503" s="1">
        <v>0</v>
      </c>
      <c r="E1503" s="1">
        <v>0</v>
      </c>
      <c r="F1503" s="1">
        <v>0</v>
      </c>
      <c r="G1503" s="2">
        <f t="shared" si="34"/>
        <v>7095.7387200000012</v>
      </c>
      <c r="H1503" s="2">
        <f t="shared" si="35"/>
        <v>0.21999999997206032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6010.97</v>
      </c>
      <c r="D1504" s="1">
        <v>0</v>
      </c>
      <c r="E1504" s="1">
        <v>0</v>
      </c>
      <c r="F1504" s="1">
        <v>0</v>
      </c>
      <c r="G1504" s="2">
        <f t="shared" si="34"/>
        <v>150.27425000000002</v>
      </c>
      <c r="H1504" s="2">
        <f t="shared" si="35"/>
        <v>2.9999999999745341E-2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1526.53</v>
      </c>
      <c r="D1505" s="1">
        <v>0</v>
      </c>
      <c r="E1505" s="1">
        <v>0</v>
      </c>
      <c r="F1505" s="1">
        <v>0</v>
      </c>
      <c r="G1505" s="2">
        <f t="shared" si="34"/>
        <v>39.689779999999999</v>
      </c>
      <c r="H1505" s="2">
        <f t="shared" si="35"/>
        <v>0.47000000000002728</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10851.91</v>
      </c>
      <c r="D1507" s="1">
        <v>0</v>
      </c>
      <c r="E1507" s="1">
        <v>0</v>
      </c>
      <c r="F1507" s="1">
        <v>0</v>
      </c>
      <c r="G1507" s="2">
        <f t="shared" si="34"/>
        <v>303.85347999999999</v>
      </c>
      <c r="H1507" s="2">
        <f t="shared" si="35"/>
        <v>9.0000000000145519E-2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80918.36</v>
      </c>
      <c r="D1508" s="1">
        <v>0</v>
      </c>
      <c r="E1508" s="1">
        <v>0</v>
      </c>
      <c r="F1508" s="1">
        <v>0</v>
      </c>
      <c r="G1508" s="2">
        <f t="shared" si="34"/>
        <v>2346.6324400000003</v>
      </c>
      <c r="H1508" s="2">
        <f t="shared" si="35"/>
        <v>0.36000000000058208</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189676.62</v>
      </c>
      <c r="D1509" s="1">
        <v>0</v>
      </c>
      <c r="E1509" s="1">
        <v>0</v>
      </c>
      <c r="F1509" s="1">
        <v>0</v>
      </c>
      <c r="G1509" s="2">
        <f t="shared" si="34"/>
        <v>5690.2986000000001</v>
      </c>
      <c r="H1509" s="2">
        <f t="shared" si="35"/>
        <v>0.38000000000465661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307340.34999999998</v>
      </c>
      <c r="D1510" s="1">
        <v>0</v>
      </c>
      <c r="E1510" s="1">
        <v>0</v>
      </c>
      <c r="F1510" s="1">
        <v>0</v>
      </c>
      <c r="G1510" s="2">
        <f t="shared" si="34"/>
        <v>9527.5508499999996</v>
      </c>
      <c r="H1510" s="2">
        <f t="shared" si="35"/>
        <v>0.34999999997671694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37556.629999999997</v>
      </c>
      <c r="D1511" s="1">
        <v>0</v>
      </c>
      <c r="E1511" s="1">
        <v>0</v>
      </c>
      <c r="F1511" s="1">
        <v>0</v>
      </c>
      <c r="G1511" s="2">
        <f t="shared" si="34"/>
        <v>1201.8121599999999</v>
      </c>
      <c r="H1511" s="2">
        <f t="shared" si="35"/>
        <v>0.37000000000261934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37556.629999999997</v>
      </c>
      <c r="D1515" s="1">
        <v>0</v>
      </c>
      <c r="E1515" s="1">
        <v>0</v>
      </c>
      <c r="F1515" s="1">
        <v>0</v>
      </c>
      <c r="G1515" s="2">
        <f t="shared" si="34"/>
        <v>1352.0386799999999</v>
      </c>
      <c r="H1515" s="2">
        <f t="shared" si="35"/>
        <v>0.37000000000261934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465554.62000000011</v>
      </c>
      <c r="D1517" s="1">
        <v>0</v>
      </c>
      <c r="E1517" s="1">
        <v>0</v>
      </c>
      <c r="F1517" s="1">
        <v>0</v>
      </c>
      <c r="G1517" s="2">
        <f t="shared" si="34"/>
        <v>17691.075560000005</v>
      </c>
      <c r="H1517" s="2">
        <f t="shared" si="35"/>
        <v>0.37999999988824129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36443.440000000002</v>
      </c>
      <c r="D1518" s="1">
        <v>0</v>
      </c>
      <c r="E1518" s="1">
        <v>0</v>
      </c>
      <c r="F1518" s="1">
        <v>0</v>
      </c>
      <c r="G1518" s="2">
        <f t="shared" si="34"/>
        <v>1421.2941600000001</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3187.07</v>
      </c>
      <c r="D1524" s="1">
        <v>0</v>
      </c>
      <c r="E1524" s="1">
        <v>0</v>
      </c>
      <c r="F1524" s="1">
        <v>0</v>
      </c>
      <c r="G1524" s="2">
        <f t="shared" si="34"/>
        <v>143.41815</v>
      </c>
      <c r="H1524" s="2">
        <f t="shared" si="35"/>
        <v>7.0000000000163709E-2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2935.32</v>
      </c>
      <c r="D1530" s="1">
        <v>0</v>
      </c>
      <c r="E1530" s="1">
        <v>0</v>
      </c>
      <c r="F1530" s="1">
        <v>0</v>
      </c>
      <c r="G1530" s="2">
        <f t="shared" si="34"/>
        <v>149.70132000000001</v>
      </c>
      <c r="H1530" s="2">
        <f t="shared" si="35"/>
        <v>0.32000000000016371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2935.32</v>
      </c>
      <c r="D1531" s="1">
        <v>0</v>
      </c>
      <c r="E1531" s="1">
        <v>0</v>
      </c>
      <c r="F1531" s="1">
        <v>0</v>
      </c>
      <c r="G1531" s="2">
        <f t="shared" si="34"/>
        <v>152.63664</v>
      </c>
      <c r="H1531" s="2">
        <f t="shared" si="35"/>
        <v>0.32000000000016371</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251.75</v>
      </c>
      <c r="D1550" s="1">
        <v>0</v>
      </c>
      <c r="E1550" s="1">
        <v>0</v>
      </c>
      <c r="F1550" s="1">
        <v>0</v>
      </c>
      <c r="G1550" s="2">
        <f t="shared" si="34"/>
        <v>17.87425</v>
      </c>
      <c r="H1550" s="2">
        <f t="shared" si="35"/>
        <v>0.25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251.75</v>
      </c>
      <c r="D1551" s="1">
        <v>0</v>
      </c>
      <c r="E1551" s="1">
        <v>0</v>
      </c>
      <c r="F1551" s="1">
        <v>0</v>
      </c>
      <c r="G1551" s="2">
        <f t="shared" si="34"/>
        <v>18.125999999999998</v>
      </c>
      <c r="H1551" s="2">
        <f t="shared" si="35"/>
        <v>0.25</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33256.370000000003</v>
      </c>
      <c r="D1570" s="1">
        <v>0</v>
      </c>
      <c r="E1570" s="1">
        <v>0</v>
      </c>
      <c r="F1570" s="1">
        <v>0</v>
      </c>
      <c r="G1570" s="2">
        <f t="shared" si="34"/>
        <v>3026.3296700000001</v>
      </c>
      <c r="H1570" s="2">
        <f t="shared" si="35"/>
        <v>0.37000000000261934</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33256.370000000003</v>
      </c>
      <c r="D1574" s="1">
        <v>0</v>
      </c>
      <c r="E1574" s="1">
        <v>0</v>
      </c>
      <c r="F1574" s="1">
        <v>0</v>
      </c>
      <c r="G1574" s="2">
        <f t="shared" si="34"/>
        <v>3159.3551500000003</v>
      </c>
      <c r="H1574" s="2">
        <f t="shared" si="35"/>
        <v>0.37000000000261934</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429111.18000000005</v>
      </c>
      <c r="D1576" s="1">
        <v>0</v>
      </c>
      <c r="E1576" s="1">
        <v>0</v>
      </c>
      <c r="F1576" s="1">
        <v>0</v>
      </c>
      <c r="G1576" s="2">
        <f t="shared" si="34"/>
        <v>41623.784460000003</v>
      </c>
      <c r="H1576" s="2">
        <f t="shared" si="35"/>
        <v>0.18000000005122274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64336.65</v>
      </c>
      <c r="D1578" s="1">
        <v>0</v>
      </c>
      <c r="E1578" s="1">
        <v>0</v>
      </c>
      <c r="F1578" s="1">
        <v>0</v>
      </c>
      <c r="G1578" s="2">
        <f t="shared" si="34"/>
        <v>6369.3283500000007</v>
      </c>
      <c r="H1578" s="2">
        <f t="shared" si="35"/>
        <v>0.34999999999854481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364774.53</v>
      </c>
      <c r="D1580" s="13">
        <v>0</v>
      </c>
      <c r="E1580" s="13">
        <v>0</v>
      </c>
      <c r="F1580" s="13">
        <v>0</v>
      </c>
      <c r="G1580" s="14">
        <f t="shared" si="34"/>
        <v>36842.227530000004</v>
      </c>
      <c r="H1580" s="14">
        <f t="shared" si="35"/>
        <v>0.46999999997206032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31510</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972236.38</v>
      </c>
      <c r="I16" s="170">
        <f>'PR-RAS'!E6</f>
        <v>1220828.4799999997</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692299.07000000007</v>
      </c>
      <c r="I17" s="170">
        <f>'PR-RAS'!E151</f>
        <v>847917.32000000007</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76384.48000000004</v>
      </c>
      <c r="I18" s="170">
        <f>'PR-RAS'!E645</f>
        <v>6891.1999999995023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4073712.43</v>
      </c>
      <c r="I20" s="173">
        <f>BILANCA!E7</f>
        <v>4207344.1100000003</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614138.41999999993</v>
      </c>
      <c r="I21" s="175">
        <f>BILANCA!E68</f>
        <v>919562.37999999989</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281660.28000000003</v>
      </c>
      <c r="I22" s="175">
        <f>BILANCA!E176</f>
        <v>465554.62</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4406190.57</v>
      </c>
      <c r="I23" s="177">
        <f>BILANCA!E237</f>
        <v>4661351.8699999992</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231951.94999999998</v>
      </c>
      <c r="I24" s="173">
        <f>'RAS-funkcijski'!E5</f>
        <v>259025.47999999998</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55959.46</v>
      </c>
      <c r="I25" s="175">
        <f>'RAS-funkcijski'!E35</f>
        <v>127278.59</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105899.54</v>
      </c>
      <c r="I26" s="175">
        <f>'RAS-funkcijski'!E88</f>
        <v>68019.899999999994</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238227.06999999998</v>
      </c>
      <c r="I27" s="175">
        <f>'RAS-funkcijski'!E114</f>
        <v>330732.27999999997</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862187.26</v>
      </c>
      <c r="I28" s="179">
        <f>'RAS-funkcijski'!E141</f>
        <v>1154510.93</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1114.9799999999998</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1114.9799999999998</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281719.89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465554.62000000011</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36443.440000000002</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429111.18000000005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94" zoomScaleNormal="100" workbookViewId="0">
      <selection activeCell="D413" sqref="D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972236.38</v>
      </c>
      <c r="E6" s="51">
        <f>E7+E44+E50+E82+E106+E124+E133+E139</f>
        <v>1220828.4799999997</v>
      </c>
      <c r="F6" s="52">
        <f t="shared" ref="F6:F131" si="0">IF(D6&lt;&gt;0,IF(E6/D6&gt;=100,"&gt;&gt;100",E6/D6*100),"-")</f>
        <v>125.56910079830584</v>
      </c>
    </row>
    <row r="7" spans="1:25" ht="12.75" customHeight="1" x14ac:dyDescent="0.2">
      <c r="A7" s="53">
        <v>61</v>
      </c>
      <c r="B7" s="294" t="s">
        <v>60</v>
      </c>
      <c r="C7" s="50" t="s">
        <v>61</v>
      </c>
      <c r="D7" s="51">
        <f t="shared" ref="D7:E7" si="1">D8+D17+D23+D29+D37+D40</f>
        <v>347410.42</v>
      </c>
      <c r="E7" s="51">
        <f t="shared" si="1"/>
        <v>526732.34999999986</v>
      </c>
      <c r="F7" s="52">
        <f t="shared" si="0"/>
        <v>151.61673907190229</v>
      </c>
    </row>
    <row r="8" spans="1:25" ht="12.75" customHeight="1" x14ac:dyDescent="0.2">
      <c r="A8" s="53">
        <v>611</v>
      </c>
      <c r="B8" s="85" t="s">
        <v>62</v>
      </c>
      <c r="C8" s="50" t="s">
        <v>63</v>
      </c>
      <c r="D8" s="51">
        <f t="shared" ref="D8:E8" si="2">SUM(D9:D14)-D15-D16</f>
        <v>321137.55</v>
      </c>
      <c r="E8" s="51">
        <f t="shared" si="2"/>
        <v>497421.12999999989</v>
      </c>
      <c r="F8" s="52">
        <f t="shared" si="0"/>
        <v>154.89348100214374</v>
      </c>
    </row>
    <row r="9" spans="1:25" ht="12.75" customHeight="1" x14ac:dyDescent="0.2">
      <c r="A9" s="53">
        <v>6111</v>
      </c>
      <c r="B9" s="85" t="s">
        <v>64</v>
      </c>
      <c r="C9" s="50" t="s">
        <v>65</v>
      </c>
      <c r="D9" s="242">
        <v>343565.26</v>
      </c>
      <c r="E9" s="242">
        <v>514037.03</v>
      </c>
      <c r="F9" s="52">
        <f t="shared" si="0"/>
        <v>149.6184538564813</v>
      </c>
    </row>
    <row r="10" spans="1:25" ht="12.75" customHeight="1" x14ac:dyDescent="0.2">
      <c r="A10" s="53">
        <v>6112</v>
      </c>
      <c r="B10" s="85" t="s">
        <v>66</v>
      </c>
      <c r="C10" s="50" t="s">
        <v>67</v>
      </c>
      <c r="D10" s="242">
        <v>24442.720000000001</v>
      </c>
      <c r="E10" s="242">
        <v>44636.46</v>
      </c>
      <c r="F10" s="52">
        <f t="shared" si="0"/>
        <v>182.61658276983903</v>
      </c>
    </row>
    <row r="11" spans="1:25" ht="12.75" customHeight="1" x14ac:dyDescent="0.2">
      <c r="A11" s="53">
        <v>6113</v>
      </c>
      <c r="B11" s="85" t="s">
        <v>68</v>
      </c>
      <c r="C11" s="50" t="s">
        <v>69</v>
      </c>
      <c r="D11" s="242">
        <v>8579.75</v>
      </c>
      <c r="E11" s="242">
        <v>10539.26</v>
      </c>
      <c r="F11" s="52">
        <f t="shared" si="0"/>
        <v>122.83877735365249</v>
      </c>
    </row>
    <row r="12" spans="1:25" ht="12.75" customHeight="1" x14ac:dyDescent="0.2">
      <c r="A12" s="53">
        <v>6114</v>
      </c>
      <c r="B12" s="85" t="s">
        <v>70</v>
      </c>
      <c r="C12" s="50" t="s">
        <v>71</v>
      </c>
      <c r="D12" s="242">
        <v>5827.03</v>
      </c>
      <c r="E12" s="242">
        <v>12022.19</v>
      </c>
      <c r="F12" s="52">
        <f t="shared" si="0"/>
        <v>206.31762664685098</v>
      </c>
    </row>
    <row r="13" spans="1:25" ht="12.75" customHeight="1" x14ac:dyDescent="0.2">
      <c r="A13" s="53">
        <v>6115</v>
      </c>
      <c r="B13" s="85" t="s">
        <v>72</v>
      </c>
      <c r="C13" s="50" t="s">
        <v>73</v>
      </c>
      <c r="D13" s="242">
        <v>0</v>
      </c>
      <c r="E13" s="242">
        <v>27022.95</v>
      </c>
      <c r="F13" s="52" t="str">
        <f t="shared" si="0"/>
        <v>-</v>
      </c>
    </row>
    <row r="14" spans="1:25" ht="12.75" customHeight="1" x14ac:dyDescent="0.2">
      <c r="A14" s="53">
        <v>6116</v>
      </c>
      <c r="B14" s="85" t="s">
        <v>74</v>
      </c>
      <c r="C14" s="50" t="s">
        <v>75</v>
      </c>
      <c r="D14" s="242">
        <v>5918.66</v>
      </c>
      <c r="E14" s="242">
        <v>0</v>
      </c>
      <c r="F14" s="52">
        <f t="shared" si="0"/>
        <v>0</v>
      </c>
    </row>
    <row r="15" spans="1:25" ht="12.75" customHeight="1" x14ac:dyDescent="0.2">
      <c r="A15" s="53">
        <v>6117</v>
      </c>
      <c r="B15" s="85" t="s">
        <v>76</v>
      </c>
      <c r="C15" s="50" t="s">
        <v>77</v>
      </c>
      <c r="D15" s="242">
        <v>67195.87</v>
      </c>
      <c r="E15" s="242">
        <v>110836.76</v>
      </c>
      <c r="F15" s="52">
        <f t="shared" si="0"/>
        <v>164.94579205537482</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22820.609999999997</v>
      </c>
      <c r="E23" s="51">
        <f t="shared" si="4"/>
        <v>27690.23</v>
      </c>
      <c r="F23" s="52">
        <f t="shared" si="0"/>
        <v>121.33869340039554</v>
      </c>
    </row>
    <row r="24" spans="1:6" ht="12.75" customHeight="1" x14ac:dyDescent="0.2">
      <c r="A24" s="53">
        <v>6131</v>
      </c>
      <c r="B24" s="85" t="s">
        <v>94</v>
      </c>
      <c r="C24" s="50" t="s">
        <v>95</v>
      </c>
      <c r="D24" s="242">
        <v>84.94</v>
      </c>
      <c r="E24" s="242">
        <v>121.03</v>
      </c>
      <c r="F24" s="52">
        <f t="shared" si="0"/>
        <v>142.48881563456558</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22735.67</v>
      </c>
      <c r="E27" s="242">
        <v>27569.200000000001</v>
      </c>
      <c r="F27" s="52">
        <f t="shared" si="0"/>
        <v>121.25967697455144</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240.03</v>
      </c>
      <c r="E29" s="51">
        <f t="shared" si="5"/>
        <v>1620.99</v>
      </c>
      <c r="F29" s="52">
        <f t="shared" si="0"/>
        <v>675.32808398950135</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240.03</v>
      </c>
      <c r="E31" s="242">
        <v>1620.99</v>
      </c>
      <c r="F31" s="52">
        <f t="shared" si="0"/>
        <v>675.32808398950135</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3212.23</v>
      </c>
      <c r="E40" s="51">
        <f t="shared" si="7"/>
        <v>0</v>
      </c>
      <c r="F40" s="52">
        <f t="shared" si="0"/>
        <v>0</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3212.23</v>
      </c>
      <c r="E43" s="242">
        <v>0</v>
      </c>
      <c r="F43" s="52">
        <f t="shared" si="0"/>
        <v>0</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441310.05999999994</v>
      </c>
      <c r="E50" s="51">
        <f>E51+E54+E59+E62+E65+E68+E71+E74+E77</f>
        <v>482879.68</v>
      </c>
      <c r="F50" s="52">
        <f t="shared" si="0"/>
        <v>109.41959492153886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402142.5</v>
      </c>
      <c r="E59" s="51">
        <f t="shared" si="12"/>
        <v>454833.86</v>
      </c>
      <c r="F59" s="52">
        <f t="shared" si="0"/>
        <v>113.10265888335603</v>
      </c>
    </row>
    <row r="60" spans="1:6" ht="24" x14ac:dyDescent="0.2">
      <c r="A60" s="53">
        <v>6331</v>
      </c>
      <c r="B60" s="86" t="s">
        <v>166</v>
      </c>
      <c r="C60" s="50" t="s">
        <v>167</v>
      </c>
      <c r="D60" s="242">
        <v>350753.95</v>
      </c>
      <c r="E60" s="242">
        <v>361531.27</v>
      </c>
      <c r="F60" s="52">
        <f t="shared" si="0"/>
        <v>103.07261543312627</v>
      </c>
    </row>
    <row r="61" spans="1:6" ht="24" x14ac:dyDescent="0.2">
      <c r="A61" s="53">
        <v>6332</v>
      </c>
      <c r="B61" s="86" t="s">
        <v>168</v>
      </c>
      <c r="C61" s="50" t="s">
        <v>169</v>
      </c>
      <c r="D61" s="242">
        <v>51388.55</v>
      </c>
      <c r="E61" s="242">
        <v>93302.59</v>
      </c>
      <c r="F61" s="52">
        <f t="shared" si="0"/>
        <v>181.56299409109616</v>
      </c>
    </row>
    <row r="62" spans="1:6" ht="12.75" customHeight="1" x14ac:dyDescent="0.2">
      <c r="A62" s="53">
        <v>634</v>
      </c>
      <c r="B62" s="85" t="s">
        <v>170</v>
      </c>
      <c r="C62" s="50" t="s">
        <v>171</v>
      </c>
      <c r="D62" s="51">
        <f t="shared" ref="D62:E62" si="13">SUM(D63:D64)</f>
        <v>18201.05</v>
      </c>
      <c r="E62" s="51">
        <f t="shared" si="13"/>
        <v>9248</v>
      </c>
      <c r="F62" s="52">
        <f t="shared" si="0"/>
        <v>50.810255452295337</v>
      </c>
    </row>
    <row r="63" spans="1:6" ht="12.75" customHeight="1" x14ac:dyDescent="0.2">
      <c r="A63" s="53">
        <v>6341</v>
      </c>
      <c r="B63" s="85" t="s">
        <v>172</v>
      </c>
      <c r="C63" s="50" t="s">
        <v>173</v>
      </c>
      <c r="D63" s="242">
        <v>1849.6</v>
      </c>
      <c r="E63" s="242">
        <v>9248</v>
      </c>
      <c r="F63" s="52">
        <f t="shared" si="0"/>
        <v>500</v>
      </c>
    </row>
    <row r="64" spans="1:6" ht="12.75" customHeight="1" x14ac:dyDescent="0.2">
      <c r="A64" s="53">
        <v>6342</v>
      </c>
      <c r="B64" s="85" t="s">
        <v>174</v>
      </c>
      <c r="C64" s="50" t="s">
        <v>175</v>
      </c>
      <c r="D64" s="242">
        <v>16351.45</v>
      </c>
      <c r="E64" s="242">
        <v>0</v>
      </c>
      <c r="F64" s="52">
        <f t="shared" si="0"/>
        <v>0</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3044.66</v>
      </c>
      <c r="E68" s="51">
        <f t="shared" si="15"/>
        <v>18797.82</v>
      </c>
      <c r="F68" s="52">
        <f t="shared" si="0"/>
        <v>617.402928405799</v>
      </c>
    </row>
    <row r="69" spans="1:6" ht="12.75" customHeight="1" x14ac:dyDescent="0.2">
      <c r="A69" s="53" t="s">
        <v>184</v>
      </c>
      <c r="B69" s="85" t="s">
        <v>185</v>
      </c>
      <c r="C69" s="50" t="s">
        <v>184</v>
      </c>
      <c r="D69" s="242">
        <v>3044.66</v>
      </c>
      <c r="E69" s="242">
        <v>5525.54</v>
      </c>
      <c r="F69" s="52">
        <f t="shared" si="0"/>
        <v>181.48298989049681</v>
      </c>
    </row>
    <row r="70" spans="1:6" ht="24" x14ac:dyDescent="0.2">
      <c r="A70" s="53" t="s">
        <v>186</v>
      </c>
      <c r="B70" s="85" t="s">
        <v>187</v>
      </c>
      <c r="C70" s="50" t="s">
        <v>186</v>
      </c>
      <c r="D70" s="242">
        <v>0</v>
      </c>
      <c r="E70" s="242">
        <v>13272.28</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17921.849999999999</v>
      </c>
      <c r="E74" s="51">
        <f t="shared" si="17"/>
        <v>0</v>
      </c>
      <c r="F74" s="52">
        <f t="shared" si="0"/>
        <v>0</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17921.849999999999</v>
      </c>
      <c r="E76" s="242">
        <v>0</v>
      </c>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47848.380000000005</v>
      </c>
      <c r="E82" s="51">
        <f t="shared" si="19"/>
        <v>46443.619999999995</v>
      </c>
      <c r="F82" s="52">
        <f t="shared" si="0"/>
        <v>97.064143028457778</v>
      </c>
    </row>
    <row r="83" spans="1:6" ht="12.75" customHeight="1" x14ac:dyDescent="0.2">
      <c r="A83" s="53">
        <v>641</v>
      </c>
      <c r="B83" s="85" t="s">
        <v>212</v>
      </c>
      <c r="C83" s="50" t="s">
        <v>213</v>
      </c>
      <c r="D83" s="51">
        <f t="shared" ref="D83:E83" si="20">SUM(D84:D90)</f>
        <v>0.93</v>
      </c>
      <c r="E83" s="51">
        <f t="shared" si="20"/>
        <v>5.0199999999999996</v>
      </c>
      <c r="F83" s="52">
        <f t="shared" si="0"/>
        <v>539.78494623655911</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0.93</v>
      </c>
      <c r="E85" s="242">
        <v>5.0199999999999996</v>
      </c>
      <c r="F85" s="52">
        <f t="shared" si="0"/>
        <v>539.78494623655911</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47847.450000000004</v>
      </c>
      <c r="E91" s="51">
        <f t="shared" si="21"/>
        <v>46438.6</v>
      </c>
      <c r="F91" s="52">
        <f t="shared" si="0"/>
        <v>97.055537964928106</v>
      </c>
    </row>
    <row r="92" spans="1:6" ht="12.75" customHeight="1" x14ac:dyDescent="0.2">
      <c r="A92" s="53">
        <v>6421</v>
      </c>
      <c r="B92" s="85" t="s">
        <v>230</v>
      </c>
      <c r="C92" s="50" t="s">
        <v>231</v>
      </c>
      <c r="D92" s="242">
        <v>3555.72</v>
      </c>
      <c r="E92" s="242">
        <v>1941.57</v>
      </c>
      <c r="F92" s="52">
        <f t="shared" si="0"/>
        <v>54.604130808950089</v>
      </c>
    </row>
    <row r="93" spans="1:6" ht="12.75" customHeight="1" x14ac:dyDescent="0.2">
      <c r="A93" s="53">
        <v>6422</v>
      </c>
      <c r="B93" s="85" t="s">
        <v>232</v>
      </c>
      <c r="C93" s="50" t="s">
        <v>233</v>
      </c>
      <c r="D93" s="242">
        <v>30502.86</v>
      </c>
      <c r="E93" s="242">
        <v>28708.59</v>
      </c>
      <c r="F93" s="52">
        <f t="shared" si="0"/>
        <v>94.117699127229386</v>
      </c>
    </row>
    <row r="94" spans="1:6" ht="12.75" customHeight="1" x14ac:dyDescent="0.2">
      <c r="A94" s="53">
        <v>6423</v>
      </c>
      <c r="B94" s="85" t="s">
        <v>234</v>
      </c>
      <c r="C94" s="50" t="s">
        <v>235</v>
      </c>
      <c r="D94" s="242">
        <v>13562.5</v>
      </c>
      <c r="E94" s="242">
        <v>14945.31</v>
      </c>
      <c r="F94" s="52">
        <f t="shared" si="0"/>
        <v>110.1958341013825</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226.37</v>
      </c>
      <c r="E97" s="242">
        <v>843.13</v>
      </c>
      <c r="F97" s="52">
        <f t="shared" si="0"/>
        <v>372.45659760568981</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126439.99</v>
      </c>
      <c r="E106" s="51">
        <f t="shared" si="23"/>
        <v>159281.26</v>
      </c>
      <c r="F106" s="52">
        <f t="shared" si="0"/>
        <v>125.9737999030212</v>
      </c>
    </row>
    <row r="107" spans="1:6" ht="12.75" customHeight="1" x14ac:dyDescent="0.2">
      <c r="A107" s="53">
        <v>651</v>
      </c>
      <c r="B107" s="85" t="s">
        <v>260</v>
      </c>
      <c r="C107" s="50" t="s">
        <v>261</v>
      </c>
      <c r="D107" s="51">
        <f t="shared" ref="D107:E107" si="24">SUM(D108:D111)</f>
        <v>67.75</v>
      </c>
      <c r="E107" s="51">
        <f t="shared" si="24"/>
        <v>87.86</v>
      </c>
      <c r="F107" s="52">
        <f t="shared" si="0"/>
        <v>129.68265682656826</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67.75</v>
      </c>
      <c r="E111" s="242">
        <v>87.86</v>
      </c>
      <c r="F111" s="52">
        <f t="shared" si="0"/>
        <v>129.68265682656826</v>
      </c>
    </row>
    <row r="112" spans="1:6" ht="12.75" customHeight="1" x14ac:dyDescent="0.2">
      <c r="A112" s="53">
        <v>652</v>
      </c>
      <c r="B112" s="85" t="s">
        <v>270</v>
      </c>
      <c r="C112" s="50" t="s">
        <v>271</v>
      </c>
      <c r="D112" s="51">
        <f t="shared" ref="D112:E112" si="25">SUM(D113:D119)</f>
        <v>95862.05</v>
      </c>
      <c r="E112" s="51">
        <f t="shared" si="25"/>
        <v>125808.4</v>
      </c>
      <c r="F112" s="52">
        <f t="shared" si="0"/>
        <v>131.23900438181741</v>
      </c>
    </row>
    <row r="113" spans="1:6" ht="12.75" customHeight="1" x14ac:dyDescent="0.2">
      <c r="A113" s="53">
        <v>6521</v>
      </c>
      <c r="B113" s="85" t="s">
        <v>272</v>
      </c>
      <c r="C113" s="50" t="s">
        <v>273</v>
      </c>
      <c r="D113" s="242">
        <v>0</v>
      </c>
      <c r="E113" s="242">
        <v>1.92</v>
      </c>
      <c r="F113" s="52" t="str">
        <f t="shared" si="0"/>
        <v>-</v>
      </c>
    </row>
    <row r="114" spans="1:6" ht="12.75" customHeight="1" x14ac:dyDescent="0.2">
      <c r="A114" s="53">
        <v>6522</v>
      </c>
      <c r="B114" s="85" t="s">
        <v>274</v>
      </c>
      <c r="C114" s="50" t="s">
        <v>275</v>
      </c>
      <c r="D114" s="242">
        <v>60.3</v>
      </c>
      <c r="E114" s="242">
        <v>920.48</v>
      </c>
      <c r="F114" s="52">
        <f t="shared" si="0"/>
        <v>1526.5008291873964</v>
      </c>
    </row>
    <row r="115" spans="1:6" ht="12.75" customHeight="1" x14ac:dyDescent="0.2">
      <c r="A115" s="53">
        <v>6524</v>
      </c>
      <c r="B115" s="85" t="s">
        <v>276</v>
      </c>
      <c r="C115" s="50" t="s">
        <v>277</v>
      </c>
      <c r="D115" s="242">
        <v>2408.0100000000002</v>
      </c>
      <c r="E115" s="242">
        <v>1284.6099999999999</v>
      </c>
      <c r="F115" s="52">
        <f t="shared" si="0"/>
        <v>53.347369819892762</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93393.74</v>
      </c>
      <c r="E117" s="242">
        <v>123601.39</v>
      </c>
      <c r="F117" s="52">
        <f t="shared" si="0"/>
        <v>132.34440552439594</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30510.19</v>
      </c>
      <c r="E120" s="51">
        <f t="shared" si="26"/>
        <v>33385</v>
      </c>
      <c r="F120" s="52">
        <f t="shared" si="0"/>
        <v>109.42245852942902</v>
      </c>
    </row>
    <row r="121" spans="1:6" ht="12.75" customHeight="1" x14ac:dyDescent="0.2">
      <c r="A121" s="53">
        <v>6531</v>
      </c>
      <c r="B121" s="85" t="s">
        <v>288</v>
      </c>
      <c r="C121" s="50" t="s">
        <v>289</v>
      </c>
      <c r="D121" s="242">
        <v>171.25</v>
      </c>
      <c r="E121" s="242">
        <v>0</v>
      </c>
      <c r="F121" s="52">
        <f t="shared" si="0"/>
        <v>0</v>
      </c>
    </row>
    <row r="122" spans="1:6" ht="12.75" customHeight="1" x14ac:dyDescent="0.2">
      <c r="A122" s="53">
        <v>6532</v>
      </c>
      <c r="B122" s="85" t="s">
        <v>290</v>
      </c>
      <c r="C122" s="50" t="s">
        <v>291</v>
      </c>
      <c r="D122" s="242">
        <v>30338.94</v>
      </c>
      <c r="E122" s="242">
        <v>33385</v>
      </c>
      <c r="F122" s="52">
        <f t="shared" si="0"/>
        <v>110.04010028036578</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9227.5300000000007</v>
      </c>
      <c r="E124" s="51">
        <f t="shared" si="27"/>
        <v>3380.43</v>
      </c>
      <c r="F124" s="52">
        <f t="shared" si="0"/>
        <v>36.634180544522742</v>
      </c>
    </row>
    <row r="125" spans="1:6" ht="12.75" customHeight="1" x14ac:dyDescent="0.2">
      <c r="A125" s="53">
        <v>661</v>
      </c>
      <c r="B125" s="86" t="s">
        <v>296</v>
      </c>
      <c r="C125" s="50" t="s">
        <v>297</v>
      </c>
      <c r="D125" s="51">
        <f t="shared" ref="D125:E125" si="28">SUM(D126:D127)</f>
        <v>3314.73</v>
      </c>
      <c r="E125" s="51">
        <f t="shared" si="28"/>
        <v>380.43</v>
      </c>
      <c r="F125" s="52">
        <f t="shared" si="0"/>
        <v>11.476952873989738</v>
      </c>
    </row>
    <row r="126" spans="1:6" ht="12.75" customHeight="1" x14ac:dyDescent="0.2">
      <c r="A126" s="53">
        <v>6614</v>
      </c>
      <c r="B126" s="86" t="s">
        <v>298</v>
      </c>
      <c r="C126" s="50" t="s">
        <v>299</v>
      </c>
      <c r="D126" s="242">
        <v>897.27</v>
      </c>
      <c r="E126" s="242">
        <v>380.43</v>
      </c>
      <c r="F126" s="52">
        <f t="shared" si="0"/>
        <v>42.398609114313416</v>
      </c>
    </row>
    <row r="127" spans="1:6" ht="12.75" customHeight="1" x14ac:dyDescent="0.2">
      <c r="A127" s="53">
        <v>6615</v>
      </c>
      <c r="B127" s="86" t="s">
        <v>300</v>
      </c>
      <c r="C127" s="50" t="s">
        <v>301</v>
      </c>
      <c r="D127" s="242">
        <v>2417.46</v>
      </c>
      <c r="E127" s="242">
        <v>0</v>
      </c>
      <c r="F127" s="52">
        <f t="shared" si="0"/>
        <v>0</v>
      </c>
    </row>
    <row r="128" spans="1:6" ht="24" x14ac:dyDescent="0.2">
      <c r="A128" s="53">
        <v>663</v>
      </c>
      <c r="B128" s="231" t="s">
        <v>302</v>
      </c>
      <c r="C128" s="50" t="s">
        <v>303</v>
      </c>
      <c r="D128" s="51">
        <f t="shared" ref="D128:E128" si="29">SUM(D129:D132)</f>
        <v>5912.8</v>
      </c>
      <c r="E128" s="51">
        <f t="shared" si="29"/>
        <v>3000</v>
      </c>
      <c r="F128" s="52">
        <f t="shared" si="0"/>
        <v>50.737383304018401</v>
      </c>
    </row>
    <row r="129" spans="1:6" ht="12.75" customHeight="1" x14ac:dyDescent="0.2">
      <c r="A129" s="53">
        <v>6631</v>
      </c>
      <c r="B129" s="86" t="s">
        <v>304</v>
      </c>
      <c r="C129" s="50" t="s">
        <v>305</v>
      </c>
      <c r="D129" s="242">
        <v>5912.8</v>
      </c>
      <c r="E129" s="242">
        <v>3000</v>
      </c>
      <c r="F129" s="52">
        <f t="shared" si="0"/>
        <v>50.737383304018401</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2111.1400000000003</v>
      </c>
      <c r="F139" s="52" t="str">
        <f t="shared" si="31"/>
        <v>-</v>
      </c>
    </row>
    <row r="140" spans="1:6" ht="12.75" customHeight="1" x14ac:dyDescent="0.2">
      <c r="A140" s="53">
        <v>681</v>
      </c>
      <c r="B140" s="85" t="s">
        <v>326</v>
      </c>
      <c r="C140" s="50" t="s">
        <v>327</v>
      </c>
      <c r="D140" s="51">
        <f t="shared" ref="D140:E140" si="34">SUM(D141:D149)</f>
        <v>0</v>
      </c>
      <c r="E140" s="51">
        <f t="shared" si="34"/>
        <v>841.48</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v>841.48</v>
      </c>
      <c r="F149" s="52" t="str">
        <f t="shared" si="31"/>
        <v>-</v>
      </c>
    </row>
    <row r="150" spans="1:6" ht="12.75" customHeight="1" x14ac:dyDescent="0.2">
      <c r="A150" s="53">
        <v>683</v>
      </c>
      <c r="B150" s="85" t="s">
        <v>346</v>
      </c>
      <c r="C150" s="50" t="s">
        <v>347</v>
      </c>
      <c r="D150" s="242">
        <v>0</v>
      </c>
      <c r="E150" s="242">
        <v>1269.6600000000001</v>
      </c>
      <c r="F150" s="52" t="str">
        <f t="shared" si="31"/>
        <v>-</v>
      </c>
    </row>
    <row r="151" spans="1:6" ht="12.75" customHeight="1" x14ac:dyDescent="0.2">
      <c r="A151" s="53">
        <v>3</v>
      </c>
      <c r="B151" s="85" t="s">
        <v>348</v>
      </c>
      <c r="C151" s="50" t="s">
        <v>56</v>
      </c>
      <c r="D151" s="51">
        <f t="shared" ref="D151:E151" si="35">D152+D163+D196+D215+D224+D252+D263</f>
        <v>692299.07000000007</v>
      </c>
      <c r="E151" s="51">
        <f t="shared" si="35"/>
        <v>847917.32000000007</v>
      </c>
      <c r="F151" s="52">
        <f t="shared" si="31"/>
        <v>122.4784716235427</v>
      </c>
    </row>
    <row r="152" spans="1:6" ht="12.75" customHeight="1" x14ac:dyDescent="0.2">
      <c r="A152" s="53">
        <v>31</v>
      </c>
      <c r="B152" s="85" t="s">
        <v>349</v>
      </c>
      <c r="C152" s="50" t="s">
        <v>350</v>
      </c>
      <c r="D152" s="51">
        <f t="shared" ref="D152:E152" si="36">D153+D158+D159</f>
        <v>245724.54</v>
      </c>
      <c r="E152" s="51">
        <f t="shared" si="36"/>
        <v>291077.41000000003</v>
      </c>
      <c r="F152" s="52">
        <f t="shared" si="31"/>
        <v>118.45679312290096</v>
      </c>
    </row>
    <row r="153" spans="1:6" ht="12.75" customHeight="1" x14ac:dyDescent="0.2">
      <c r="A153" s="53">
        <v>311</v>
      </c>
      <c r="B153" s="85" t="s">
        <v>351</v>
      </c>
      <c r="C153" s="50" t="s">
        <v>352</v>
      </c>
      <c r="D153" s="51">
        <f t="shared" ref="D153:E153" si="37">SUM(D154:D157)</f>
        <v>199921.2</v>
      </c>
      <c r="E153" s="51">
        <f t="shared" si="37"/>
        <v>230795.5</v>
      </c>
      <c r="F153" s="52">
        <f t="shared" si="31"/>
        <v>115.44323463444597</v>
      </c>
    </row>
    <row r="154" spans="1:6" ht="12.75" customHeight="1" x14ac:dyDescent="0.2">
      <c r="A154" s="53">
        <v>3111</v>
      </c>
      <c r="B154" s="85" t="s">
        <v>353</v>
      </c>
      <c r="C154" s="50" t="s">
        <v>354</v>
      </c>
      <c r="D154" s="242">
        <v>199921.2</v>
      </c>
      <c r="E154" s="242">
        <v>230795.5</v>
      </c>
      <c r="F154" s="52">
        <f t="shared" si="31"/>
        <v>115.44323463444597</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13244.96</v>
      </c>
      <c r="E158" s="242">
        <v>23771.07</v>
      </c>
      <c r="F158" s="52">
        <f t="shared" si="31"/>
        <v>179.47256918858193</v>
      </c>
    </row>
    <row r="159" spans="1:6" ht="12.75" customHeight="1" x14ac:dyDescent="0.2">
      <c r="A159" s="53">
        <v>313</v>
      </c>
      <c r="B159" s="85" t="s">
        <v>363</v>
      </c>
      <c r="C159" s="50" t="s">
        <v>364</v>
      </c>
      <c r="D159" s="51">
        <f t="shared" ref="D159:E159" si="38">SUM(D160:D162)</f>
        <v>32558.38</v>
      </c>
      <c r="E159" s="51">
        <f t="shared" si="38"/>
        <v>36510.839999999997</v>
      </c>
      <c r="F159" s="52">
        <f t="shared" si="31"/>
        <v>112.1396089117456</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32558.38</v>
      </c>
      <c r="E161" s="242">
        <v>36510.839999999997</v>
      </c>
      <c r="F161" s="52">
        <f t="shared" si="31"/>
        <v>112.1396089117456</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290099.87</v>
      </c>
      <c r="E163" s="51">
        <f t="shared" si="39"/>
        <v>310188.32999999996</v>
      </c>
      <c r="F163" s="52">
        <f t="shared" si="31"/>
        <v>106.92467045917668</v>
      </c>
    </row>
    <row r="164" spans="1:6" ht="12.75" customHeight="1" x14ac:dyDescent="0.2">
      <c r="A164" s="53">
        <v>321</v>
      </c>
      <c r="B164" s="85" t="s">
        <v>372</v>
      </c>
      <c r="C164" s="50" t="s">
        <v>373</v>
      </c>
      <c r="D164" s="51">
        <f t="shared" ref="D164:E164" si="40">SUM(D165:D168)</f>
        <v>13339.189999999999</v>
      </c>
      <c r="E164" s="51">
        <f t="shared" si="40"/>
        <v>15606.900000000001</v>
      </c>
      <c r="F164" s="52">
        <f t="shared" si="31"/>
        <v>117.00035759292733</v>
      </c>
    </row>
    <row r="165" spans="1:6" ht="12.75" customHeight="1" x14ac:dyDescent="0.2">
      <c r="A165" s="53">
        <v>3211</v>
      </c>
      <c r="B165" s="85" t="s">
        <v>374</v>
      </c>
      <c r="C165" s="50" t="s">
        <v>375</v>
      </c>
      <c r="D165" s="242">
        <v>0</v>
      </c>
      <c r="E165" s="242">
        <v>362.79</v>
      </c>
      <c r="F165" s="52" t="str">
        <f t="shared" si="31"/>
        <v>-</v>
      </c>
    </row>
    <row r="166" spans="1:6" ht="12.75" customHeight="1" x14ac:dyDescent="0.2">
      <c r="A166" s="53">
        <v>3212</v>
      </c>
      <c r="B166" s="85" t="s">
        <v>376</v>
      </c>
      <c r="C166" s="50" t="s">
        <v>377</v>
      </c>
      <c r="D166" s="242">
        <v>9977.91</v>
      </c>
      <c r="E166" s="242">
        <v>11499.28</v>
      </c>
      <c r="F166" s="52">
        <f t="shared" si="31"/>
        <v>115.24738146565765</v>
      </c>
    </row>
    <row r="167" spans="1:6" ht="12.75" customHeight="1" x14ac:dyDescent="0.2">
      <c r="A167" s="53">
        <v>3213</v>
      </c>
      <c r="B167" s="85" t="s">
        <v>378</v>
      </c>
      <c r="C167" s="50" t="s">
        <v>379</v>
      </c>
      <c r="D167" s="242">
        <v>1983.48</v>
      </c>
      <c r="E167" s="242">
        <v>2812.67</v>
      </c>
      <c r="F167" s="52">
        <f t="shared" si="31"/>
        <v>141.80480771169863</v>
      </c>
    </row>
    <row r="168" spans="1:6" ht="12.75" customHeight="1" x14ac:dyDescent="0.2">
      <c r="A168" s="53">
        <v>3214</v>
      </c>
      <c r="B168" s="85" t="s">
        <v>380</v>
      </c>
      <c r="C168" s="50" t="s">
        <v>381</v>
      </c>
      <c r="D168" s="242">
        <v>1377.8</v>
      </c>
      <c r="E168" s="242">
        <v>932.16</v>
      </c>
      <c r="F168" s="52">
        <f t="shared" si="31"/>
        <v>67.655682972855274</v>
      </c>
    </row>
    <row r="169" spans="1:6" ht="12.75" customHeight="1" x14ac:dyDescent="0.2">
      <c r="A169" s="53">
        <v>322</v>
      </c>
      <c r="B169" s="85" t="s">
        <v>382</v>
      </c>
      <c r="C169" s="50" t="s">
        <v>383</v>
      </c>
      <c r="D169" s="51">
        <f t="shared" ref="D169:E169" si="41">SUM(D170:D176)</f>
        <v>64191.02</v>
      </c>
      <c r="E169" s="51">
        <f t="shared" si="41"/>
        <v>65238.51999999999</v>
      </c>
      <c r="F169" s="52">
        <f t="shared" si="31"/>
        <v>101.63184819309616</v>
      </c>
    </row>
    <row r="170" spans="1:6" ht="12.75" customHeight="1" x14ac:dyDescent="0.2">
      <c r="A170" s="53">
        <v>3221</v>
      </c>
      <c r="B170" s="85" t="s">
        <v>384</v>
      </c>
      <c r="C170" s="50" t="s">
        <v>385</v>
      </c>
      <c r="D170" s="242">
        <v>9628.35</v>
      </c>
      <c r="E170" s="242">
        <v>10393.66</v>
      </c>
      <c r="F170" s="52">
        <f t="shared" si="31"/>
        <v>107.94850623419381</v>
      </c>
    </row>
    <row r="171" spans="1:6" ht="12.75" customHeight="1" x14ac:dyDescent="0.2">
      <c r="A171" s="53">
        <v>3222</v>
      </c>
      <c r="B171" s="85" t="s">
        <v>386</v>
      </c>
      <c r="C171" s="50" t="s">
        <v>387</v>
      </c>
      <c r="D171" s="242">
        <v>19449.63</v>
      </c>
      <c r="E171" s="242">
        <v>22775.57</v>
      </c>
      <c r="F171" s="52">
        <f t="shared" si="31"/>
        <v>117.10027388695825</v>
      </c>
    </row>
    <row r="172" spans="1:6" ht="12.75" customHeight="1" x14ac:dyDescent="0.2">
      <c r="A172" s="53">
        <v>3223</v>
      </c>
      <c r="B172" s="85" t="s">
        <v>388</v>
      </c>
      <c r="C172" s="50" t="s">
        <v>389</v>
      </c>
      <c r="D172" s="242">
        <v>30122.66</v>
      </c>
      <c r="E172" s="242">
        <v>27011.34</v>
      </c>
      <c r="F172" s="52">
        <f t="shared" si="31"/>
        <v>89.671164498752759</v>
      </c>
    </row>
    <row r="173" spans="1:6" ht="12.75" customHeight="1" x14ac:dyDescent="0.2">
      <c r="A173" s="53">
        <v>3224</v>
      </c>
      <c r="B173" s="85" t="s">
        <v>390</v>
      </c>
      <c r="C173" s="50" t="s">
        <v>391</v>
      </c>
      <c r="D173" s="242">
        <v>4403.09</v>
      </c>
      <c r="E173" s="242">
        <v>4696.13</v>
      </c>
      <c r="F173" s="52">
        <f t="shared" si="31"/>
        <v>106.65532614595659</v>
      </c>
    </row>
    <row r="174" spans="1:6" ht="12.75" customHeight="1" x14ac:dyDescent="0.2">
      <c r="A174" s="53">
        <v>3225</v>
      </c>
      <c r="B174" s="85" t="s">
        <v>392</v>
      </c>
      <c r="C174" s="50" t="s">
        <v>393</v>
      </c>
      <c r="D174" s="242">
        <v>202.73</v>
      </c>
      <c r="E174" s="242">
        <v>86.63</v>
      </c>
      <c r="F174" s="52">
        <f t="shared" si="31"/>
        <v>42.731712129433234</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384.56</v>
      </c>
      <c r="E176" s="242">
        <v>275.19</v>
      </c>
      <c r="F176" s="52">
        <f t="shared" si="31"/>
        <v>71.55970459746203</v>
      </c>
    </row>
    <row r="177" spans="1:6" ht="12.75" customHeight="1" x14ac:dyDescent="0.2">
      <c r="A177" s="53">
        <v>323</v>
      </c>
      <c r="B177" s="85" t="s">
        <v>398</v>
      </c>
      <c r="C177" s="50" t="s">
        <v>399</v>
      </c>
      <c r="D177" s="51">
        <f t="shared" ref="D177:E177" si="42">SUM(D178:D186)</f>
        <v>171194.95</v>
      </c>
      <c r="E177" s="51">
        <f t="shared" si="42"/>
        <v>179539.43</v>
      </c>
      <c r="F177" s="52">
        <f t="shared" si="31"/>
        <v>104.87425592869415</v>
      </c>
    </row>
    <row r="178" spans="1:6" ht="12.75" customHeight="1" x14ac:dyDescent="0.2">
      <c r="A178" s="53">
        <v>3231</v>
      </c>
      <c r="B178" s="85" t="s">
        <v>400</v>
      </c>
      <c r="C178" s="50" t="s">
        <v>401</v>
      </c>
      <c r="D178" s="242">
        <v>6765.1</v>
      </c>
      <c r="E178" s="242">
        <v>8461.91</v>
      </c>
      <c r="F178" s="52">
        <f t="shared" si="31"/>
        <v>125.08181697240246</v>
      </c>
    </row>
    <row r="179" spans="1:6" ht="12.75" customHeight="1" x14ac:dyDescent="0.2">
      <c r="A179" s="53">
        <v>3232</v>
      </c>
      <c r="B179" s="85" t="s">
        <v>402</v>
      </c>
      <c r="C179" s="50" t="s">
        <v>403</v>
      </c>
      <c r="D179" s="242">
        <v>67763.48</v>
      </c>
      <c r="E179" s="242">
        <v>65062.51</v>
      </c>
      <c r="F179" s="52">
        <f t="shared" si="31"/>
        <v>96.014121470739113</v>
      </c>
    </row>
    <row r="180" spans="1:6" ht="12.75" customHeight="1" x14ac:dyDescent="0.2">
      <c r="A180" s="53">
        <v>3233</v>
      </c>
      <c r="B180" s="85" t="s">
        <v>404</v>
      </c>
      <c r="C180" s="50" t="s">
        <v>405</v>
      </c>
      <c r="D180" s="242">
        <v>19454.580000000002</v>
      </c>
      <c r="E180" s="242">
        <v>20062.93</v>
      </c>
      <c r="F180" s="52">
        <f t="shared" si="31"/>
        <v>103.12702715761533</v>
      </c>
    </row>
    <row r="181" spans="1:6" ht="12.75" customHeight="1" x14ac:dyDescent="0.2">
      <c r="A181" s="53">
        <v>3234</v>
      </c>
      <c r="B181" s="85" t="s">
        <v>406</v>
      </c>
      <c r="C181" s="50" t="s">
        <v>407</v>
      </c>
      <c r="D181" s="242">
        <v>8251.92</v>
      </c>
      <c r="E181" s="242">
        <v>18254.36</v>
      </c>
      <c r="F181" s="52">
        <f t="shared" si="31"/>
        <v>221.21348728538331</v>
      </c>
    </row>
    <row r="182" spans="1:6" ht="12.75" customHeight="1" x14ac:dyDescent="0.2">
      <c r="A182" s="53">
        <v>3235</v>
      </c>
      <c r="B182" s="85" t="s">
        <v>408</v>
      </c>
      <c r="C182" s="50" t="s">
        <v>409</v>
      </c>
      <c r="D182" s="242">
        <v>3782.51</v>
      </c>
      <c r="E182" s="242">
        <v>4041.87</v>
      </c>
      <c r="F182" s="52">
        <f t="shared" si="31"/>
        <v>106.85682258606057</v>
      </c>
    </row>
    <row r="183" spans="1:6" ht="12.75" customHeight="1" x14ac:dyDescent="0.2">
      <c r="A183" s="53">
        <v>3236</v>
      </c>
      <c r="B183" s="85" t="s">
        <v>410</v>
      </c>
      <c r="C183" s="50" t="s">
        <v>411</v>
      </c>
      <c r="D183" s="242">
        <v>2843.93</v>
      </c>
      <c r="E183" s="242">
        <v>6617.39</v>
      </c>
      <c r="F183" s="52">
        <f t="shared" si="31"/>
        <v>232.6847003969859</v>
      </c>
    </row>
    <row r="184" spans="1:6" ht="12.75" customHeight="1" x14ac:dyDescent="0.2">
      <c r="A184" s="53">
        <v>3237</v>
      </c>
      <c r="B184" s="85" t="s">
        <v>412</v>
      </c>
      <c r="C184" s="50" t="s">
        <v>413</v>
      </c>
      <c r="D184" s="242">
        <v>47140.06</v>
      </c>
      <c r="E184" s="242">
        <v>38148.6</v>
      </c>
      <c r="F184" s="52">
        <f t="shared" si="31"/>
        <v>80.926074341016957</v>
      </c>
    </row>
    <row r="185" spans="1:6" ht="12.75" customHeight="1" x14ac:dyDescent="0.2">
      <c r="A185" s="53">
        <v>3238</v>
      </c>
      <c r="B185" s="85" t="s">
        <v>414</v>
      </c>
      <c r="C185" s="50" t="s">
        <v>415</v>
      </c>
      <c r="D185" s="242">
        <v>9205.98</v>
      </c>
      <c r="E185" s="242">
        <v>9323.6200000000008</v>
      </c>
      <c r="F185" s="52">
        <f t="shared" si="31"/>
        <v>101.27786503989799</v>
      </c>
    </row>
    <row r="186" spans="1:6" ht="12.75" customHeight="1" x14ac:dyDescent="0.2">
      <c r="A186" s="53">
        <v>3239</v>
      </c>
      <c r="B186" s="85" t="s">
        <v>416</v>
      </c>
      <c r="C186" s="50" t="s">
        <v>417</v>
      </c>
      <c r="D186" s="242">
        <v>5987.39</v>
      </c>
      <c r="E186" s="242">
        <v>9566.24</v>
      </c>
      <c r="F186" s="52">
        <f t="shared" si="31"/>
        <v>159.7731231805511</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41374.71</v>
      </c>
      <c r="E188" s="51">
        <f t="shared" si="43"/>
        <v>49803.48</v>
      </c>
      <c r="F188" s="52">
        <f t="shared" si="31"/>
        <v>120.37179233401274</v>
      </c>
    </row>
    <row r="189" spans="1:6" ht="12.75" customHeight="1" x14ac:dyDescent="0.2">
      <c r="A189" s="53">
        <v>3291</v>
      </c>
      <c r="B189" s="232" t="s">
        <v>422</v>
      </c>
      <c r="C189" s="50" t="s">
        <v>423</v>
      </c>
      <c r="D189" s="242">
        <v>19556.330000000002</v>
      </c>
      <c r="E189" s="242">
        <v>19169.27</v>
      </c>
      <c r="F189" s="52">
        <f t="shared" si="31"/>
        <v>98.0207942901352</v>
      </c>
    </row>
    <row r="190" spans="1:6" ht="12.75" customHeight="1" x14ac:dyDescent="0.2">
      <c r="A190" s="53">
        <v>3292</v>
      </c>
      <c r="B190" s="85" t="s">
        <v>424</v>
      </c>
      <c r="C190" s="50" t="s">
        <v>425</v>
      </c>
      <c r="D190" s="242">
        <v>2037.03</v>
      </c>
      <c r="E190" s="242">
        <v>1956.83</v>
      </c>
      <c r="F190" s="52">
        <f t="shared" si="31"/>
        <v>96.062895490002603</v>
      </c>
    </row>
    <row r="191" spans="1:6" ht="12.75" customHeight="1" x14ac:dyDescent="0.2">
      <c r="A191" s="53">
        <v>3293</v>
      </c>
      <c r="B191" s="85" t="s">
        <v>426</v>
      </c>
      <c r="C191" s="50" t="s">
        <v>427</v>
      </c>
      <c r="D191" s="242">
        <v>7191.12</v>
      </c>
      <c r="E191" s="242">
        <v>11898.11</v>
      </c>
      <c r="F191" s="52">
        <f t="shared" si="31"/>
        <v>165.45558967170621</v>
      </c>
    </row>
    <row r="192" spans="1:6" ht="12.75" customHeight="1" x14ac:dyDescent="0.2">
      <c r="A192" s="53">
        <v>3294</v>
      </c>
      <c r="B192" s="85" t="s">
        <v>428</v>
      </c>
      <c r="C192" s="50" t="s">
        <v>429</v>
      </c>
      <c r="D192" s="242">
        <v>5312.71</v>
      </c>
      <c r="E192" s="242">
        <v>5331.01</v>
      </c>
      <c r="F192" s="52">
        <f t="shared" si="31"/>
        <v>100.34445697205381</v>
      </c>
    </row>
    <row r="193" spans="1:6" ht="12.75" customHeight="1" x14ac:dyDescent="0.2">
      <c r="A193" s="53">
        <v>3295</v>
      </c>
      <c r="B193" s="85" t="s">
        <v>430</v>
      </c>
      <c r="C193" s="50" t="s">
        <v>431</v>
      </c>
      <c r="D193" s="242">
        <v>4386.99</v>
      </c>
      <c r="E193" s="242">
        <v>6712.19</v>
      </c>
      <c r="F193" s="52">
        <f t="shared" si="31"/>
        <v>153.0021723322825</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2890.53</v>
      </c>
      <c r="E195" s="242">
        <v>4736.07</v>
      </c>
      <c r="F195" s="52">
        <f t="shared" si="31"/>
        <v>163.84780645763922</v>
      </c>
    </row>
    <row r="196" spans="1:6" ht="12.75" customHeight="1" x14ac:dyDescent="0.2">
      <c r="A196" s="53">
        <v>34</v>
      </c>
      <c r="B196" s="232" t="s">
        <v>436</v>
      </c>
      <c r="C196" s="50" t="s">
        <v>437</v>
      </c>
      <c r="D196" s="51">
        <f t="shared" ref="D196:E196" si="44">D197+D202+D210</f>
        <v>10757.619999999999</v>
      </c>
      <c r="E196" s="51">
        <f t="shared" si="44"/>
        <v>7848.6999999999989</v>
      </c>
      <c r="F196" s="52">
        <f t="shared" si="31"/>
        <v>72.959446420304857</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3783.46</v>
      </c>
      <c r="E202" s="51">
        <f t="shared" si="46"/>
        <v>4195.9399999999996</v>
      </c>
      <c r="F202" s="52">
        <f t="shared" si="31"/>
        <v>110.90219005883502</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3783.46</v>
      </c>
      <c r="E205" s="242">
        <v>4195.9399999999996</v>
      </c>
      <c r="F205" s="52">
        <f t="shared" si="31"/>
        <v>110.90219005883502</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6974.16</v>
      </c>
      <c r="E210" s="51">
        <f t="shared" si="47"/>
        <v>3652.7599999999998</v>
      </c>
      <c r="F210" s="52">
        <f t="shared" si="31"/>
        <v>52.375626598758842</v>
      </c>
    </row>
    <row r="211" spans="1:6" ht="12.75" customHeight="1" x14ac:dyDescent="0.2">
      <c r="A211" s="53">
        <v>3431</v>
      </c>
      <c r="B211" s="232" t="s">
        <v>466</v>
      </c>
      <c r="C211" s="50" t="s">
        <v>467</v>
      </c>
      <c r="D211" s="242">
        <v>2362.63</v>
      </c>
      <c r="E211" s="242">
        <v>2458.62</v>
      </c>
      <c r="F211" s="52">
        <f t="shared" si="31"/>
        <v>104.06284521909906</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16.86</v>
      </c>
      <c r="E213" s="242">
        <v>0.18</v>
      </c>
      <c r="F213" s="52">
        <f t="shared" si="31"/>
        <v>1.0676156583629894</v>
      </c>
    </row>
    <row r="214" spans="1:6" ht="12.75" customHeight="1" x14ac:dyDescent="0.2">
      <c r="A214" s="53">
        <v>3434</v>
      </c>
      <c r="B214" s="85" t="s">
        <v>472</v>
      </c>
      <c r="C214" s="50" t="s">
        <v>473</v>
      </c>
      <c r="D214" s="242">
        <v>4594.67</v>
      </c>
      <c r="E214" s="242">
        <v>1193.96</v>
      </c>
      <c r="F214" s="52">
        <f t="shared" si="31"/>
        <v>25.985761763086359</v>
      </c>
    </row>
    <row r="215" spans="1:6" ht="12.75" customHeight="1" x14ac:dyDescent="0.2">
      <c r="A215" s="53">
        <v>35</v>
      </c>
      <c r="B215" s="85" t="s">
        <v>474</v>
      </c>
      <c r="C215" s="50" t="s">
        <v>475</v>
      </c>
      <c r="D215" s="51">
        <f t="shared" ref="D215:E215" si="48">D216+D219+D223</f>
        <v>3994.96</v>
      </c>
      <c r="E215" s="51">
        <f t="shared" si="48"/>
        <v>9045.2999999999993</v>
      </c>
      <c r="F215" s="52">
        <f t="shared" si="31"/>
        <v>226.41778641087765</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3994.96</v>
      </c>
      <c r="E219" s="51">
        <f t="shared" si="50"/>
        <v>9045.2999999999993</v>
      </c>
      <c r="F219" s="52">
        <f t="shared" si="31"/>
        <v>226.41778641087765</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v>7492.19</v>
      </c>
      <c r="F221" s="52" t="str">
        <f t="shared" si="31"/>
        <v>-</v>
      </c>
    </row>
    <row r="222" spans="1:6" ht="12.75" customHeight="1" x14ac:dyDescent="0.2">
      <c r="A222" s="53">
        <v>3523</v>
      </c>
      <c r="B222" s="85" t="s">
        <v>488</v>
      </c>
      <c r="C222" s="50" t="s">
        <v>489</v>
      </c>
      <c r="D222" s="242">
        <v>3994.96</v>
      </c>
      <c r="E222" s="242">
        <v>1553.11</v>
      </c>
      <c r="F222" s="52">
        <f t="shared" si="31"/>
        <v>38.876734685703987</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57432.93</v>
      </c>
      <c r="E252" s="51">
        <f t="shared" si="63"/>
        <v>120279.55000000002</v>
      </c>
      <c r="F252" s="52">
        <f t="shared" ref="F252:F258" si="64">IF(D252&lt;&gt;0,IF(E252/D252&gt;=100,"&gt;&gt;100",E252/D252*100),"-")</f>
        <v>209.42610798369509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57432.93</v>
      </c>
      <c r="E259" s="51">
        <f t="shared" si="66"/>
        <v>120279.55000000002</v>
      </c>
      <c r="F259" s="52">
        <f t="shared" ref="F259:F262" si="67">IF(D259&lt;&gt;0,IF(E259/D259&gt;=100,"&gt;&gt;100",E259/D259*100),"-")</f>
        <v>209.42610798369509</v>
      </c>
    </row>
    <row r="260" spans="1:6" ht="12.75" customHeight="1" x14ac:dyDescent="0.2">
      <c r="A260" s="53">
        <v>3721</v>
      </c>
      <c r="B260" s="85" t="s">
        <v>560</v>
      </c>
      <c r="C260" s="50" t="s">
        <v>561</v>
      </c>
      <c r="D260" s="242">
        <v>21394.92</v>
      </c>
      <c r="E260" s="242">
        <v>83232.570000000007</v>
      </c>
      <c r="F260" s="52">
        <f t="shared" si="67"/>
        <v>389.02959207138895</v>
      </c>
    </row>
    <row r="261" spans="1:6" ht="12.75" customHeight="1" x14ac:dyDescent="0.2">
      <c r="A261" s="53">
        <v>3722</v>
      </c>
      <c r="B261" s="85" t="s">
        <v>562</v>
      </c>
      <c r="C261" s="50" t="s">
        <v>563</v>
      </c>
      <c r="D261" s="242">
        <v>36038.01</v>
      </c>
      <c r="E261" s="242">
        <v>37046.980000000003</v>
      </c>
      <c r="F261" s="52">
        <f t="shared" si="67"/>
        <v>102.79973838733049</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84289.150000000009</v>
      </c>
      <c r="E263" s="51">
        <f t="shared" si="68"/>
        <v>109478.03</v>
      </c>
      <c r="F263" s="52">
        <f t="shared" ref="F263:F267" si="69">IF(D263&lt;&gt;0,IF(E263/D263&gt;=100,"&gt;&gt;100",E263/D263*100),"-")</f>
        <v>129.88389371585785</v>
      </c>
    </row>
    <row r="264" spans="1:6" ht="12.75" customHeight="1" x14ac:dyDescent="0.2">
      <c r="A264" s="53">
        <v>381</v>
      </c>
      <c r="B264" s="85" t="s">
        <v>568</v>
      </c>
      <c r="C264" s="50" t="s">
        <v>569</v>
      </c>
      <c r="D264" s="51">
        <f t="shared" ref="D264:E264" si="70">SUM(D265:D267)</f>
        <v>76253.930000000008</v>
      </c>
      <c r="E264" s="51">
        <f t="shared" si="70"/>
        <v>82740.990000000005</v>
      </c>
      <c r="F264" s="52">
        <f t="shared" si="69"/>
        <v>108.50718120364419</v>
      </c>
    </row>
    <row r="265" spans="1:6" ht="12.75" customHeight="1" x14ac:dyDescent="0.2">
      <c r="A265" s="53">
        <v>3811</v>
      </c>
      <c r="B265" s="85" t="s">
        <v>570</v>
      </c>
      <c r="C265" s="50" t="s">
        <v>571</v>
      </c>
      <c r="D265" s="242">
        <v>75375.97</v>
      </c>
      <c r="E265" s="242">
        <v>81882.990000000005</v>
      </c>
      <c r="F265" s="52">
        <f t="shared" si="69"/>
        <v>108.63275126011646</v>
      </c>
    </row>
    <row r="266" spans="1:6" ht="12.75" customHeight="1" x14ac:dyDescent="0.2">
      <c r="A266" s="53">
        <v>3812</v>
      </c>
      <c r="B266" s="85" t="s">
        <v>572</v>
      </c>
      <c r="C266" s="50" t="s">
        <v>573</v>
      </c>
      <c r="D266" s="242">
        <v>877.96</v>
      </c>
      <c r="E266" s="242">
        <v>858</v>
      </c>
      <c r="F266" s="52">
        <f t="shared" si="69"/>
        <v>97.726547906510547</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7894.41</v>
      </c>
      <c r="E268" s="51">
        <f t="shared" si="71"/>
        <v>26737.040000000001</v>
      </c>
      <c r="F268" s="52">
        <f t="shared" ref="F268:F272" si="72">IF(D268&lt;&gt;0,IF(E268/D268&gt;=100,"&gt;&gt;100",E268/D268*100),"-")</f>
        <v>338.6831948175988</v>
      </c>
    </row>
    <row r="269" spans="1:6" ht="12.75" customHeight="1" x14ac:dyDescent="0.2">
      <c r="A269" s="53">
        <v>3821</v>
      </c>
      <c r="B269" s="85" t="s">
        <v>578</v>
      </c>
      <c r="C269" s="50" t="s">
        <v>579</v>
      </c>
      <c r="D269" s="242">
        <v>7894.41</v>
      </c>
      <c r="E269" s="242">
        <v>26737.040000000001</v>
      </c>
      <c r="F269" s="52">
        <f t="shared" si="72"/>
        <v>338.6831948175988</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140.81</v>
      </c>
      <c r="E273" s="51">
        <f t="shared" si="73"/>
        <v>0</v>
      </c>
      <c r="F273" s="52">
        <f t="shared" ref="F273:F284" si="74">IF(D273&lt;&gt;0,IF(E273/D273&gt;=100,"&gt;&gt;100",E273/D273*100),"-")</f>
        <v>0</v>
      </c>
    </row>
    <row r="274" spans="1:6" ht="12.75" customHeight="1" x14ac:dyDescent="0.2">
      <c r="A274" s="53">
        <v>3831</v>
      </c>
      <c r="B274" s="85" t="s">
        <v>588</v>
      </c>
      <c r="C274" s="50" t="s">
        <v>589</v>
      </c>
      <c r="D274" s="242">
        <v>140.81</v>
      </c>
      <c r="E274" s="242">
        <v>0</v>
      </c>
      <c r="F274" s="52">
        <f t="shared" si="74"/>
        <v>0</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692299.07000000007</v>
      </c>
      <c r="E289" s="51">
        <f t="shared" si="79"/>
        <v>847917.32000000007</v>
      </c>
      <c r="F289" s="52">
        <f t="shared" si="76"/>
        <v>122.4784716235427</v>
      </c>
    </row>
    <row r="290" spans="1:6" ht="12.75" customHeight="1" x14ac:dyDescent="0.2">
      <c r="A290" s="53" t="s">
        <v>609</v>
      </c>
      <c r="B290" s="85" t="s">
        <v>620</v>
      </c>
      <c r="C290" s="50" t="s">
        <v>621</v>
      </c>
      <c r="D290" s="51">
        <f>IF(D6&gt;=D289,D6-D289,0)</f>
        <v>279937.30999999994</v>
      </c>
      <c r="E290" s="51">
        <f>IF(E6&gt;=E289,E6-E289,0)</f>
        <v>372911.15999999968</v>
      </c>
      <c r="F290" s="52">
        <f t="shared" si="76"/>
        <v>133.2123824437692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76384.479999999996</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23244.260000000002</v>
      </c>
      <c r="E298" s="51">
        <f t="shared" si="80"/>
        <v>4650</v>
      </c>
      <c r="F298" s="52">
        <f t="shared" ref="F298:F418" si="81">IF(D298&lt;&gt;0,IF(E298/D298&gt;=100,"&gt;&gt;100",E298/D298*100),"-")</f>
        <v>20.004938853721306</v>
      </c>
    </row>
    <row r="299" spans="1:6" ht="12.75" customHeight="1" x14ac:dyDescent="0.2">
      <c r="A299" s="53">
        <v>71</v>
      </c>
      <c r="B299" s="85" t="s">
        <v>637</v>
      </c>
      <c r="C299" s="50" t="s">
        <v>638</v>
      </c>
      <c r="D299" s="51">
        <f t="shared" ref="D299:E299" si="82">D300+D304</f>
        <v>13761.22</v>
      </c>
      <c r="E299" s="51">
        <f t="shared" si="82"/>
        <v>4650</v>
      </c>
      <c r="F299" s="52">
        <f t="shared" si="81"/>
        <v>33.790608681497716</v>
      </c>
    </row>
    <row r="300" spans="1:6" ht="24" x14ac:dyDescent="0.2">
      <c r="A300" s="53">
        <v>711</v>
      </c>
      <c r="B300" s="85" t="s">
        <v>639</v>
      </c>
      <c r="C300" s="50" t="s">
        <v>640</v>
      </c>
      <c r="D300" s="51">
        <f t="shared" ref="D300:E300" si="83">SUM(D301:D303)</f>
        <v>13761.22</v>
      </c>
      <c r="E300" s="51">
        <f t="shared" si="83"/>
        <v>4650</v>
      </c>
      <c r="F300" s="52">
        <f t="shared" si="81"/>
        <v>33.790608681497716</v>
      </c>
    </row>
    <row r="301" spans="1:6" ht="12.75" customHeight="1" x14ac:dyDescent="0.2">
      <c r="A301" s="53">
        <v>7111</v>
      </c>
      <c r="B301" s="85" t="s">
        <v>641</v>
      </c>
      <c r="C301" s="50" t="s">
        <v>642</v>
      </c>
      <c r="D301" s="242">
        <v>13761.22</v>
      </c>
      <c r="E301" s="242">
        <v>4650</v>
      </c>
      <c r="F301" s="52">
        <f t="shared" si="81"/>
        <v>33.790608681497716</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9483.0400000000009</v>
      </c>
      <c r="E311" s="51">
        <f t="shared" si="85"/>
        <v>0</v>
      </c>
      <c r="F311" s="52">
        <f t="shared" si="81"/>
        <v>0</v>
      </c>
    </row>
    <row r="312" spans="1:6" ht="12.75" customHeight="1" x14ac:dyDescent="0.2">
      <c r="A312" s="53">
        <v>721</v>
      </c>
      <c r="B312" s="85" t="s">
        <v>663</v>
      </c>
      <c r="C312" s="50" t="s">
        <v>664</v>
      </c>
      <c r="D312" s="51">
        <f t="shared" ref="D312:E312" si="86">SUM(D313:D316)</f>
        <v>9483.0400000000009</v>
      </c>
      <c r="E312" s="51">
        <f t="shared" si="86"/>
        <v>0</v>
      </c>
      <c r="F312" s="52">
        <f t="shared" si="81"/>
        <v>0</v>
      </c>
    </row>
    <row r="313" spans="1:6" ht="12.75" customHeight="1" x14ac:dyDescent="0.2">
      <c r="A313" s="53">
        <v>7211</v>
      </c>
      <c r="B313" s="85" t="s">
        <v>665</v>
      </c>
      <c r="C313" s="50" t="s">
        <v>666</v>
      </c>
      <c r="D313" s="242">
        <v>9483.0400000000009</v>
      </c>
      <c r="E313" s="242">
        <v>0</v>
      </c>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169888.19</v>
      </c>
      <c r="E350" s="51">
        <f t="shared" si="95"/>
        <v>306593.61000000004</v>
      </c>
      <c r="F350" s="52">
        <f t="shared" si="81"/>
        <v>180.46787713731015</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139709.07999999999</v>
      </c>
      <c r="E363" s="51">
        <f t="shared" si="99"/>
        <v>306593.61000000004</v>
      </c>
      <c r="F363" s="52">
        <f t="shared" si="81"/>
        <v>219.45145583952029</v>
      </c>
    </row>
    <row r="364" spans="1:6" ht="12.75" customHeight="1" x14ac:dyDescent="0.2">
      <c r="A364" s="53">
        <v>421</v>
      </c>
      <c r="B364" s="85" t="s">
        <v>759</v>
      </c>
      <c r="C364" s="50" t="s">
        <v>760</v>
      </c>
      <c r="D364" s="51">
        <f t="shared" ref="D364:E364" si="100">SUM(D365:D368)</f>
        <v>63457.430000000008</v>
      </c>
      <c r="E364" s="51">
        <f t="shared" si="100"/>
        <v>242625.41000000003</v>
      </c>
      <c r="F364" s="52">
        <f t="shared" si="81"/>
        <v>382.34358057047064</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11826.27</v>
      </c>
      <c r="E366" s="242">
        <v>140694.98000000001</v>
      </c>
      <c r="F366" s="52">
        <f t="shared" si="81"/>
        <v>1189.6817847047296</v>
      </c>
    </row>
    <row r="367" spans="1:6" ht="12.75" customHeight="1" x14ac:dyDescent="0.2">
      <c r="A367" s="53">
        <v>4213</v>
      </c>
      <c r="B367" s="85" t="s">
        <v>669</v>
      </c>
      <c r="C367" s="50" t="s">
        <v>763</v>
      </c>
      <c r="D367" s="242">
        <v>24583.08</v>
      </c>
      <c r="E367" s="242">
        <v>37056.51</v>
      </c>
      <c r="F367" s="52">
        <f t="shared" si="81"/>
        <v>150.73989915014718</v>
      </c>
    </row>
    <row r="368" spans="1:6" ht="12.75" customHeight="1" x14ac:dyDescent="0.2">
      <c r="A368" s="53">
        <v>4214</v>
      </c>
      <c r="B368" s="85" t="s">
        <v>671</v>
      </c>
      <c r="C368" s="50" t="s">
        <v>764</v>
      </c>
      <c r="D368" s="242">
        <v>27048.080000000002</v>
      </c>
      <c r="E368" s="242">
        <v>64873.919999999998</v>
      </c>
      <c r="F368" s="52">
        <f t="shared" si="81"/>
        <v>239.84667303557217</v>
      </c>
    </row>
    <row r="369" spans="1:6" ht="12.75" customHeight="1" x14ac:dyDescent="0.2">
      <c r="A369" s="53">
        <v>422</v>
      </c>
      <c r="B369" s="85" t="s">
        <v>765</v>
      </c>
      <c r="C369" s="50" t="s">
        <v>766</v>
      </c>
      <c r="D369" s="51">
        <f t="shared" ref="D369:E369" si="101">SUM(D370:D377)</f>
        <v>71025.69</v>
      </c>
      <c r="E369" s="51">
        <f t="shared" si="101"/>
        <v>49668.2</v>
      </c>
      <c r="F369" s="52">
        <f t="shared" si="81"/>
        <v>69.929908459882611</v>
      </c>
    </row>
    <row r="370" spans="1:6" ht="12.75" customHeight="1" x14ac:dyDescent="0.2">
      <c r="A370" s="53">
        <v>4221</v>
      </c>
      <c r="B370" s="85" t="s">
        <v>675</v>
      </c>
      <c r="C370" s="50" t="s">
        <v>767</v>
      </c>
      <c r="D370" s="242">
        <v>696.78</v>
      </c>
      <c r="E370" s="242">
        <v>4896.5600000000004</v>
      </c>
      <c r="F370" s="52">
        <f t="shared" si="81"/>
        <v>702.74118086052999</v>
      </c>
    </row>
    <row r="371" spans="1:6" ht="12.75" customHeight="1" x14ac:dyDescent="0.2">
      <c r="A371" s="53">
        <v>4222</v>
      </c>
      <c r="B371" s="85" t="s">
        <v>768</v>
      </c>
      <c r="C371" s="50" t="s">
        <v>769</v>
      </c>
      <c r="D371" s="242">
        <v>0</v>
      </c>
      <c r="E371" s="242">
        <v>1622.49</v>
      </c>
      <c r="F371" s="52" t="str">
        <f t="shared" si="81"/>
        <v>-</v>
      </c>
    </row>
    <row r="372" spans="1:6" ht="12.75" customHeight="1" x14ac:dyDescent="0.2">
      <c r="A372" s="53">
        <v>4223</v>
      </c>
      <c r="B372" s="85" t="s">
        <v>679</v>
      </c>
      <c r="C372" s="50" t="s">
        <v>770</v>
      </c>
      <c r="D372" s="242">
        <v>42616.82</v>
      </c>
      <c r="E372" s="242">
        <v>1856.8</v>
      </c>
      <c r="F372" s="52">
        <f t="shared" si="81"/>
        <v>4.3569651607041537</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27712.09</v>
      </c>
      <c r="E376" s="242">
        <v>41292.35</v>
      </c>
      <c r="F376" s="52">
        <f t="shared" si="81"/>
        <v>149.00482063965583</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14300</v>
      </c>
      <c r="F378" s="52" t="str">
        <f t="shared" si="81"/>
        <v>-</v>
      </c>
    </row>
    <row r="379" spans="1:6" ht="12.75" customHeight="1" x14ac:dyDescent="0.2">
      <c r="A379" s="53">
        <v>4231</v>
      </c>
      <c r="B379" s="85" t="s">
        <v>693</v>
      </c>
      <c r="C379" s="50" t="s">
        <v>778</v>
      </c>
      <c r="D379" s="242">
        <v>0</v>
      </c>
      <c r="E379" s="242">
        <v>14300</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5225.96</v>
      </c>
      <c r="E391" s="51">
        <f t="shared" si="105"/>
        <v>0</v>
      </c>
      <c r="F391" s="52">
        <f t="shared" si="81"/>
        <v>0</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5225.96</v>
      </c>
      <c r="E394" s="242">
        <v>0</v>
      </c>
      <c r="F394" s="52">
        <f t="shared" si="81"/>
        <v>0</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30179.11</v>
      </c>
      <c r="E402" s="51">
        <f t="shared" si="109"/>
        <v>0</v>
      </c>
      <c r="F402" s="52">
        <f t="shared" si="81"/>
        <v>0</v>
      </c>
    </row>
    <row r="403" spans="1:6" ht="12.75" customHeight="1" x14ac:dyDescent="0.2">
      <c r="A403" s="53">
        <v>451</v>
      </c>
      <c r="B403" s="85" t="s">
        <v>812</v>
      </c>
      <c r="C403" s="50" t="s">
        <v>813</v>
      </c>
      <c r="D403" s="242">
        <v>30179.11</v>
      </c>
      <c r="E403" s="242">
        <v>0</v>
      </c>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146643.93</v>
      </c>
      <c r="E408" s="51">
        <f t="shared" si="111"/>
        <v>301943.61000000004</v>
      </c>
      <c r="F408" s="52">
        <f t="shared" si="81"/>
        <v>205.90256275864954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995480.64</v>
      </c>
      <c r="E412" s="51">
        <f>E6+E298</f>
        <v>1225478.4799999997</v>
      </c>
      <c r="F412" s="52">
        <f t="shared" si="81"/>
        <v>123.10420019820774</v>
      </c>
    </row>
    <row r="413" spans="1:6" ht="12.75" customHeight="1" x14ac:dyDescent="0.2">
      <c r="A413" s="53" t="s">
        <v>609</v>
      </c>
      <c r="B413" s="85" t="s">
        <v>832</v>
      </c>
      <c r="C413" s="50" t="s">
        <v>833</v>
      </c>
      <c r="D413" s="51">
        <f t="shared" ref="D413:E413" si="112">D289+D350</f>
        <v>862187.26</v>
      </c>
      <c r="E413" s="51">
        <f t="shared" si="112"/>
        <v>1154510.9300000002</v>
      </c>
      <c r="F413" s="52">
        <f t="shared" si="81"/>
        <v>133.90489323630231</v>
      </c>
    </row>
    <row r="414" spans="1:6" ht="12.75" customHeight="1" x14ac:dyDescent="0.2">
      <c r="A414" s="53" t="s">
        <v>609</v>
      </c>
      <c r="B414" s="85" t="s">
        <v>834</v>
      </c>
      <c r="C414" s="50" t="s">
        <v>835</v>
      </c>
      <c r="D414" s="51">
        <f t="shared" ref="D414:E414" si="113">IF(D412&gt;=D413,D412-D413,0)</f>
        <v>133293.38</v>
      </c>
      <c r="E414" s="51">
        <f t="shared" si="113"/>
        <v>70967.549999999581</v>
      </c>
      <c r="F414" s="52">
        <f t="shared" si="81"/>
        <v>53.241616350339058</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76384.479999999996</v>
      </c>
      <c r="F416" s="52" t="str">
        <f t="shared" si="81"/>
        <v>-</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188634.72</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188634.72</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188634.72</v>
      </c>
      <c r="F495" s="52" t="str">
        <f t="shared" si="119"/>
        <v>-</v>
      </c>
    </row>
    <row r="496" spans="1:6" ht="12.75" customHeight="1" x14ac:dyDescent="0.2">
      <c r="A496" s="53">
        <v>8443</v>
      </c>
      <c r="B496" s="85" t="s">
        <v>999</v>
      </c>
      <c r="C496" s="50" t="s">
        <v>1000</v>
      </c>
      <c r="D496" s="242">
        <v>0</v>
      </c>
      <c r="E496" s="242">
        <v>188634.72</v>
      </c>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31954.46</v>
      </c>
      <c r="E528" s="51">
        <f t="shared" si="148"/>
        <v>329095.55</v>
      </c>
      <c r="F528" s="52">
        <f t="shared" si="119"/>
        <v>1029.8892548958736</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291538.92</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291538.92</v>
      </c>
      <c r="F585" s="52" t="str">
        <f t="shared" si="119"/>
        <v>-</v>
      </c>
    </row>
    <row r="586" spans="1:6" ht="12.75" customHeight="1" x14ac:dyDescent="0.2">
      <c r="A586" s="53">
        <v>5321</v>
      </c>
      <c r="B586" s="85" t="s">
        <v>1171</v>
      </c>
      <c r="C586" s="50" t="s">
        <v>1172</v>
      </c>
      <c r="D586" s="242">
        <v>0</v>
      </c>
      <c r="E586" s="242">
        <v>291538.92</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31954.46</v>
      </c>
      <c r="E593" s="51">
        <f t="shared" si="167"/>
        <v>37556.629999999997</v>
      </c>
      <c r="F593" s="52">
        <f t="shared" si="119"/>
        <v>117.53173109481429</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31954.46</v>
      </c>
      <c r="E605" s="51">
        <f t="shared" si="171"/>
        <v>37556.629999999997</v>
      </c>
      <c r="F605" s="52">
        <f t="shared" si="119"/>
        <v>117.53173109481429</v>
      </c>
    </row>
    <row r="606" spans="1:6" ht="24" x14ac:dyDescent="0.2">
      <c r="A606" s="53">
        <v>5443</v>
      </c>
      <c r="B606" s="85" t="s">
        <v>1210</v>
      </c>
      <c r="C606" s="50" t="s">
        <v>1211</v>
      </c>
      <c r="D606" s="242">
        <v>31954.46</v>
      </c>
      <c r="E606" s="242">
        <v>37556.629999999997</v>
      </c>
      <c r="F606" s="52">
        <f t="shared" si="119"/>
        <v>117.53173109481429</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31954.46</v>
      </c>
      <c r="E636" s="51">
        <f t="shared" si="179"/>
        <v>140460.82999999999</v>
      </c>
      <c r="F636" s="52">
        <f t="shared" si="119"/>
        <v>439.56565061653362</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24954.44</v>
      </c>
      <c r="E638" s="242">
        <v>0</v>
      </c>
      <c r="F638" s="52">
        <f t="shared" si="119"/>
        <v>0</v>
      </c>
    </row>
    <row r="639" spans="1:6" ht="12.75" customHeight="1" x14ac:dyDescent="0.2">
      <c r="A639" s="53" t="s">
        <v>609</v>
      </c>
      <c r="B639" s="85" t="s">
        <v>1276</v>
      </c>
      <c r="C639" s="50" t="s">
        <v>1277</v>
      </c>
      <c r="D639" s="51">
        <f t="shared" ref="D639:E639" si="180">D412+D420</f>
        <v>995480.64</v>
      </c>
      <c r="E639" s="51">
        <f t="shared" si="180"/>
        <v>1414113.1999999997</v>
      </c>
      <c r="F639" s="52">
        <f t="shared" si="119"/>
        <v>142.0533100472953</v>
      </c>
    </row>
    <row r="640" spans="1:6" ht="12.75" customHeight="1" x14ac:dyDescent="0.2">
      <c r="A640" s="53" t="s">
        <v>609</v>
      </c>
      <c r="B640" s="85" t="s">
        <v>1278</v>
      </c>
      <c r="C640" s="50" t="s">
        <v>1279</v>
      </c>
      <c r="D640" s="51">
        <f t="shared" ref="D640:E640" si="181">D413+D528</f>
        <v>894141.72</v>
      </c>
      <c r="E640" s="51">
        <f t="shared" si="181"/>
        <v>1483606.4800000002</v>
      </c>
      <c r="F640" s="52">
        <f t="shared" si="119"/>
        <v>165.92520478744692</v>
      </c>
    </row>
    <row r="641" spans="1:6" ht="12.75" customHeight="1" x14ac:dyDescent="0.2">
      <c r="A641" s="53" t="s">
        <v>609</v>
      </c>
      <c r="B641" s="85" t="s">
        <v>1280</v>
      </c>
      <c r="C641" s="50" t="s">
        <v>1281</v>
      </c>
      <c r="D641" s="51">
        <f t="shared" ref="D641:E641" si="182">IF(D639&gt;=D640,D639-D640,0)</f>
        <v>101338.92000000004</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69493.280000000494</v>
      </c>
      <c r="F642" s="52" t="str">
        <f t="shared" si="119"/>
        <v>-</v>
      </c>
    </row>
    <row r="643" spans="1:6" ht="24" x14ac:dyDescent="0.2">
      <c r="A643" s="60" t="s">
        <v>1284</v>
      </c>
      <c r="B643" s="85" t="s">
        <v>1285</v>
      </c>
      <c r="C643" s="61" t="s">
        <v>1284</v>
      </c>
      <c r="D643" s="51">
        <f t="shared" ref="D643:E643" si="184">IF(D416-D417+D637-D638&gt;=0,D416-D417+D637-D638,0)</f>
        <v>0</v>
      </c>
      <c r="E643" s="51">
        <f t="shared" si="184"/>
        <v>76384.479999999996</v>
      </c>
      <c r="F643" s="52" t="str">
        <f t="shared" si="119"/>
        <v>-</v>
      </c>
    </row>
    <row r="644" spans="1:6" ht="24" x14ac:dyDescent="0.2">
      <c r="A644" s="60" t="s">
        <v>1286</v>
      </c>
      <c r="B644" s="85" t="s">
        <v>1287</v>
      </c>
      <c r="C644" s="61" t="s">
        <v>1286</v>
      </c>
      <c r="D644" s="51">
        <f t="shared" ref="D644:E644" si="185">IF(D417-D416+D638-D637&gt;=0,D417-D416+D638-D637,0)</f>
        <v>24954.44</v>
      </c>
      <c r="E644" s="51">
        <f t="shared" si="185"/>
        <v>0</v>
      </c>
      <c r="F644" s="52">
        <f t="shared" si="119"/>
        <v>0</v>
      </c>
    </row>
    <row r="645" spans="1:6" ht="24" x14ac:dyDescent="0.2">
      <c r="A645" s="53" t="s">
        <v>609</v>
      </c>
      <c r="B645" s="85" t="s">
        <v>1288</v>
      </c>
      <c r="C645" s="50" t="s">
        <v>1289</v>
      </c>
      <c r="D645" s="51">
        <f t="shared" ref="D645:E645" si="186">IF(D641+D643-D642-D644&gt;=0,D641+D643-D642-D644,0)</f>
        <v>76384.48000000004</v>
      </c>
      <c r="E645" s="51">
        <f t="shared" si="186"/>
        <v>6891.1999999995023</v>
      </c>
      <c r="F645" s="52">
        <f t="shared" si="119"/>
        <v>9.0217279740589955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24711.4</v>
      </c>
      <c r="E649" s="242">
        <v>118292.95</v>
      </c>
      <c r="F649" s="52">
        <f t="shared" ref="F649:F724" si="188">IF(D649&lt;&gt;0,IF(E649/D649&gt;=100,"&gt;&gt;100",E649/D649*100),"-")</f>
        <v>478.69788842396622</v>
      </c>
    </row>
    <row r="650" spans="1:6" ht="12.75" customHeight="1" x14ac:dyDescent="0.2">
      <c r="A650" s="53" t="s">
        <v>1297</v>
      </c>
      <c r="B650" s="85" t="s">
        <v>1298</v>
      </c>
      <c r="C650" s="50" t="s">
        <v>1297</v>
      </c>
      <c r="D650" s="242">
        <v>1061396.3600000001</v>
      </c>
      <c r="E650" s="242">
        <v>1540919.25</v>
      </c>
      <c r="F650" s="52">
        <f t="shared" si="188"/>
        <v>145.17849392285461</v>
      </c>
    </row>
    <row r="651" spans="1:6" ht="12.75" customHeight="1" x14ac:dyDescent="0.2">
      <c r="A651" s="53" t="s">
        <v>1299</v>
      </c>
      <c r="B651" s="85" t="s">
        <v>1300</v>
      </c>
      <c r="C651" s="50" t="s">
        <v>1299</v>
      </c>
      <c r="D651" s="242">
        <v>967814.81</v>
      </c>
      <c r="E651" s="242">
        <v>1571677.61</v>
      </c>
      <c r="F651" s="52">
        <f t="shared" si="188"/>
        <v>162.39445746857294</v>
      </c>
    </row>
    <row r="652" spans="1:6" ht="24" x14ac:dyDescent="0.2">
      <c r="A652" s="53">
        <v>11</v>
      </c>
      <c r="B652" s="85" t="s">
        <v>1301</v>
      </c>
      <c r="C652" s="50" t="s">
        <v>1302</v>
      </c>
      <c r="D652" s="51">
        <f t="shared" ref="D652:E652" si="189">+D649+D650-D651</f>
        <v>118292.94999999995</v>
      </c>
      <c r="E652" s="51">
        <f t="shared" si="189"/>
        <v>87534.589999999851</v>
      </c>
      <c r="F652" s="52">
        <f t="shared" si="188"/>
        <v>73.998146127896788</v>
      </c>
    </row>
    <row r="653" spans="1:6" ht="24" x14ac:dyDescent="0.2">
      <c r="A653" s="53" t="s">
        <v>609</v>
      </c>
      <c r="B653" s="85" t="s">
        <v>1303</v>
      </c>
      <c r="C653" s="50" t="s">
        <v>1304</v>
      </c>
      <c r="D653" s="262">
        <v>7</v>
      </c>
      <c r="E653" s="262">
        <v>7</v>
      </c>
      <c r="F653" s="52">
        <f t="shared" si="188"/>
        <v>100</v>
      </c>
    </row>
    <row r="654" spans="1:6" ht="24" x14ac:dyDescent="0.2">
      <c r="A654" s="53" t="s">
        <v>609</v>
      </c>
      <c r="B654" s="85" t="s">
        <v>1305</v>
      </c>
      <c r="C654" s="50" t="s">
        <v>1306</v>
      </c>
      <c r="D654" s="262">
        <v>11</v>
      </c>
      <c r="E654" s="262">
        <v>12</v>
      </c>
      <c r="F654" s="52">
        <f t="shared" si="188"/>
        <v>109.09090909090908</v>
      </c>
    </row>
    <row r="655" spans="1:6" ht="12.75" customHeight="1" x14ac:dyDescent="0.2">
      <c r="A655" s="53" t="s">
        <v>609</v>
      </c>
      <c r="B655" s="85" t="s">
        <v>1307</v>
      </c>
      <c r="C655" s="50" t="s">
        <v>1308</v>
      </c>
      <c r="D655" s="262">
        <v>7</v>
      </c>
      <c r="E655" s="262">
        <v>7</v>
      </c>
      <c r="F655" s="52">
        <f t="shared" si="188"/>
        <v>100</v>
      </c>
    </row>
    <row r="656" spans="1:6" ht="12.75" customHeight="1" x14ac:dyDescent="0.2">
      <c r="A656" s="53" t="s">
        <v>609</v>
      </c>
      <c r="B656" s="85" t="s">
        <v>1309</v>
      </c>
      <c r="C656" s="50" t="s">
        <v>1310</v>
      </c>
      <c r="D656" s="262">
        <v>11</v>
      </c>
      <c r="E656" s="262">
        <v>12</v>
      </c>
      <c r="F656" s="52">
        <f t="shared" si="188"/>
        <v>109.09090909090908</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84.94</v>
      </c>
      <c r="E658" s="242">
        <v>121.03</v>
      </c>
      <c r="F658" s="52">
        <f t="shared" si="188"/>
        <v>142.48881563456558</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348942.29</v>
      </c>
      <c r="E661" s="242">
        <v>361531.27</v>
      </c>
      <c r="F661" s="52">
        <f t="shared" si="188"/>
        <v>103.60775416473595</v>
      </c>
    </row>
    <row r="662" spans="1:6" ht="12.75" customHeight="1" x14ac:dyDescent="0.2">
      <c r="A662" s="53">
        <v>63312</v>
      </c>
      <c r="B662" s="85" t="s">
        <v>1322</v>
      </c>
      <c r="C662" s="50" t="s">
        <v>1323</v>
      </c>
      <c r="D662" s="242">
        <v>1811.66</v>
      </c>
      <c r="E662" s="242">
        <v>0</v>
      </c>
      <c r="F662" s="52">
        <f t="shared" si="188"/>
        <v>0</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51388.55</v>
      </c>
      <c r="E665" s="242">
        <v>93302.59</v>
      </c>
      <c r="F665" s="52">
        <f t="shared" si="188"/>
        <v>181.56299409109616</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1849.6</v>
      </c>
      <c r="E669" s="242">
        <v>9248</v>
      </c>
      <c r="F669" s="52">
        <f t="shared" si="188"/>
        <v>500</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16351.45</v>
      </c>
      <c r="E673" s="242">
        <v>0</v>
      </c>
      <c r="F673" s="52">
        <f t="shared" si="188"/>
        <v>0</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3044.66</v>
      </c>
      <c r="E675" s="242">
        <v>5525.54</v>
      </c>
      <c r="F675" s="52">
        <f t="shared" si="188"/>
        <v>181.48298989049681</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v>13272.28</v>
      </c>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17921.849999999999</v>
      </c>
      <c r="E698" s="242">
        <v>0</v>
      </c>
      <c r="F698" s="52">
        <f t="shared" si="188"/>
        <v>0</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93393.74</v>
      </c>
      <c r="E710" s="242">
        <v>123476.39</v>
      </c>
      <c r="F710" s="52">
        <f t="shared" si="188"/>
        <v>132.21056357738752</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125</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3452.28</v>
      </c>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9977.91</v>
      </c>
      <c r="E718" s="242">
        <v>11499.28</v>
      </c>
      <c r="F718" s="52">
        <f t="shared" si="188"/>
        <v>115.24738146565765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739.93</v>
      </c>
      <c r="E720" s="242">
        <v>626.91999999999996</v>
      </c>
      <c r="F720" s="52">
        <f t="shared" si="188"/>
        <v>84.726933628856784</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69.459999999999994</v>
      </c>
      <c r="E722" s="242">
        <v>638.09</v>
      </c>
      <c r="F722" s="52">
        <f t="shared" si="188"/>
        <v>918.64382378347273</v>
      </c>
    </row>
    <row r="723" spans="1:6" ht="12.75" customHeight="1" x14ac:dyDescent="0.2">
      <c r="A723" s="53" t="s">
        <v>1426</v>
      </c>
      <c r="B723" s="85" t="s">
        <v>1427</v>
      </c>
      <c r="C723" s="50" t="s">
        <v>1426</v>
      </c>
      <c r="D723" s="242">
        <v>516.82000000000005</v>
      </c>
      <c r="E723" s="242">
        <v>3921.34</v>
      </c>
      <c r="F723" s="52">
        <f t="shared" si="188"/>
        <v>758.7438566618938</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18386.25</v>
      </c>
      <c r="E725" s="242">
        <v>17287</v>
      </c>
      <c r="F725" s="52">
        <f t="shared" ref="F725:F979" si="190">IF(D725&lt;&gt;0,IF(E725/D725&gt;=100,"&gt;&gt;100",E725/D725*100),"-")</f>
        <v>94.021347474335442</v>
      </c>
    </row>
    <row r="726" spans="1:6" ht="12.75" customHeight="1" x14ac:dyDescent="0.2">
      <c r="A726" s="53" t="s">
        <v>1432</v>
      </c>
      <c r="B726" s="85" t="s">
        <v>1433</v>
      </c>
      <c r="C726" s="50" t="s">
        <v>1432</v>
      </c>
      <c r="D726" s="242">
        <v>1090.33</v>
      </c>
      <c r="E726" s="242">
        <v>981.45</v>
      </c>
      <c r="F726" s="52">
        <f t="shared" si="190"/>
        <v>90.014032448891641</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3783.46</v>
      </c>
      <c r="E742" s="242">
        <v>4195.9399999999996</v>
      </c>
      <c r="F742" s="52">
        <f t="shared" si="190"/>
        <v>110.90219005883502</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3994.96</v>
      </c>
      <c r="E759" s="242">
        <v>1553.11</v>
      </c>
      <c r="F759" s="52">
        <f t="shared" si="190"/>
        <v>38.876734685703987</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8261.99</v>
      </c>
      <c r="E819" s="242">
        <v>9954.27</v>
      </c>
      <c r="F819" s="52">
        <f t="shared" si="190"/>
        <v>120.48271663364396</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5972.53</v>
      </c>
      <c r="E821" s="242">
        <v>7600</v>
      </c>
      <c r="F821" s="52">
        <f t="shared" si="190"/>
        <v>127.24925617786769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7160.4</v>
      </c>
      <c r="E823" s="242">
        <v>65678.3</v>
      </c>
      <c r="F823" s="52">
        <f t="shared" si="190"/>
        <v>917.24345008658736</v>
      </c>
    </row>
    <row r="824" spans="1:6" ht="12.75" customHeight="1" x14ac:dyDescent="0.2">
      <c r="A824" s="53">
        <v>37221</v>
      </c>
      <c r="B824" s="85" t="s">
        <v>1628</v>
      </c>
      <c r="C824" s="50" t="s">
        <v>1629</v>
      </c>
      <c r="D824" s="242">
        <v>3042.01</v>
      </c>
      <c r="E824" s="242">
        <v>3232.49</v>
      </c>
      <c r="F824" s="52">
        <f t="shared" si="190"/>
        <v>106.2616493699889</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4331.3599999999997</v>
      </c>
      <c r="E826" s="242">
        <v>6331.1</v>
      </c>
      <c r="F826" s="52">
        <f t="shared" si="190"/>
        <v>146.16887074729416</v>
      </c>
    </row>
    <row r="827" spans="1:6" ht="12.75" customHeight="1" x14ac:dyDescent="0.2">
      <c r="A827" s="53" t="s">
        <v>1633</v>
      </c>
      <c r="B827" s="85" t="s">
        <v>1634</v>
      </c>
      <c r="C827" s="50" t="s">
        <v>1633</v>
      </c>
      <c r="D827" s="242">
        <v>3556.97</v>
      </c>
      <c r="E827" s="242">
        <v>0</v>
      </c>
      <c r="F827" s="52">
        <f t="shared" si="190"/>
        <v>0</v>
      </c>
    </row>
    <row r="828" spans="1:6" ht="12.75" customHeight="1" x14ac:dyDescent="0.2">
      <c r="A828" s="53" t="s">
        <v>1635</v>
      </c>
      <c r="B828" s="85" t="s">
        <v>1636</v>
      </c>
      <c r="C828" s="50" t="s">
        <v>1635</v>
      </c>
      <c r="D828" s="242">
        <v>25107.67</v>
      </c>
      <c r="E828" s="242">
        <v>27483.39</v>
      </c>
      <c r="F828" s="52">
        <f t="shared" si="190"/>
        <v>109.46212850495488</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v>188634.72</v>
      </c>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31954.46</v>
      </c>
      <c r="E954" s="242">
        <v>37556.629999999997</v>
      </c>
      <c r="F954" s="52">
        <f t="shared" si="190"/>
        <v>117.53173109481429</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8" workbookViewId="0">
      <selection activeCell="D247" sqref="D24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4687850.8499999996</v>
      </c>
      <c r="E6" s="229">
        <f t="shared" si="0"/>
        <v>5126906.49</v>
      </c>
      <c r="F6" s="230">
        <f t="shared" ref="F6:F260" si="1">IF(D6&gt;0,IF(E6/D6&gt;=100,"&gt;&gt;100",E6/D6*100),"-")</f>
        <v>109.36581930715651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4073712.43</v>
      </c>
      <c r="E7" s="104">
        <f t="shared" si="2"/>
        <v>4207344.1100000003</v>
      </c>
      <c r="F7" s="93">
        <f t="shared" si="1"/>
        <v>103.28034151394432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508722.56</v>
      </c>
      <c r="E8" s="104">
        <f>E9+E10-E11</f>
        <v>508722.56</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508722.56</v>
      </c>
      <c r="E9" s="247">
        <v>508722.56</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3263219.68</v>
      </c>
      <c r="E12" s="104">
        <f t="shared" si="3"/>
        <v>3396851.3600000003</v>
      </c>
      <c r="F12" s="93">
        <f t="shared" si="1"/>
        <v>104.09508684992976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3061344.77</v>
      </c>
      <c r="E13" s="104">
        <f t="shared" si="4"/>
        <v>3204908.5700000003</v>
      </c>
      <c r="F13" s="93">
        <f t="shared" si="1"/>
        <v>104.68956653974</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56631.5</v>
      </c>
      <c r="E14" s="247">
        <v>56631.49</v>
      </c>
      <c r="F14" s="93">
        <f t="shared" si="1"/>
        <v>99.999982341982815</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1760358.96</v>
      </c>
      <c r="E15" s="247">
        <v>1901053.94</v>
      </c>
      <c r="F15" s="93">
        <f t="shared" si="1"/>
        <v>107.99240286765148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1763253.58</v>
      </c>
      <c r="E16" s="247">
        <v>1800310.09</v>
      </c>
      <c r="F16" s="93">
        <f t="shared" si="1"/>
        <v>102.10159845528288</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265767.12</v>
      </c>
      <c r="E17" s="247">
        <v>330641.03999999998</v>
      </c>
      <c r="F17" s="93">
        <f t="shared" si="1"/>
        <v>124.41006246370883</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784666.39</v>
      </c>
      <c r="E18" s="247">
        <v>883727.99</v>
      </c>
      <c r="F18" s="93">
        <f t="shared" si="1"/>
        <v>112.62467734854809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146179.94999999998</v>
      </c>
      <c r="E19" s="104">
        <f t="shared" si="5"/>
        <v>123184.93</v>
      </c>
      <c r="F19" s="93">
        <f t="shared" si="1"/>
        <v>84.269374835605021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81276.58</v>
      </c>
      <c r="E20" s="247">
        <v>86173.14</v>
      </c>
      <c r="F20" s="93">
        <f t="shared" si="1"/>
        <v>106.02456451784757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20844.98</v>
      </c>
      <c r="E21" s="247">
        <v>22467.47</v>
      </c>
      <c r="F21" s="93">
        <f t="shared" si="1"/>
        <v>107.78360065588934</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55255.33</v>
      </c>
      <c r="E22" s="247">
        <v>57112.13</v>
      </c>
      <c r="F22" s="93">
        <f t="shared" si="1"/>
        <v>103.36039980215483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8505.9</v>
      </c>
      <c r="E24" s="247">
        <v>8505.9</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123968.56</v>
      </c>
      <c r="E26" s="247">
        <v>134828.03</v>
      </c>
      <c r="F26" s="93">
        <f t="shared" si="1"/>
        <v>108.75985814467796</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143671.4</v>
      </c>
      <c r="E28" s="247">
        <v>185901.74</v>
      </c>
      <c r="F28" s="93">
        <f t="shared" si="1"/>
        <v>129.3936997899373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1449.1599999999999</v>
      </c>
      <c r="E29" s="104">
        <f t="shared" si="6"/>
        <v>14512.059999999998</v>
      </c>
      <c r="F29" s="93">
        <f t="shared" si="1"/>
        <v>1001.4118523834497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9328.42</v>
      </c>
      <c r="E30" s="247">
        <v>23628.42</v>
      </c>
      <c r="F30" s="93">
        <f t="shared" si="1"/>
        <v>253.29498457402218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7879.26</v>
      </c>
      <c r="E34" s="247">
        <v>9116.36</v>
      </c>
      <c r="F34" s="93">
        <f t="shared" si="1"/>
        <v>115.70071301112034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54245.8</v>
      </c>
      <c r="E45" s="104">
        <f t="shared" si="9"/>
        <v>54245.8</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29875.37</v>
      </c>
      <c r="E47" s="247">
        <v>29875.37</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41745.57</v>
      </c>
      <c r="E48" s="247">
        <v>41745.57</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12500.23</v>
      </c>
      <c r="E49" s="247">
        <v>12500.23</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29875.37</v>
      </c>
      <c r="E50" s="247">
        <v>29875.37</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13263.96</v>
      </c>
      <c r="E54" s="247">
        <v>13196.24</v>
      </c>
      <c r="F54" s="93">
        <f t="shared" si="1"/>
        <v>99.489443574920315</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13263.96</v>
      </c>
      <c r="E55" s="247">
        <v>13196.24</v>
      </c>
      <c r="F55" s="93">
        <f t="shared" si="1"/>
        <v>99.489443574920315</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301770.19</v>
      </c>
      <c r="E56" s="104">
        <f t="shared" si="11"/>
        <v>301770.19</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301770.19</v>
      </c>
      <c r="E57" s="247">
        <v>301770.19</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614138.41999999993</v>
      </c>
      <c r="E68" s="104">
        <f t="shared" si="13"/>
        <v>919562.37999999989</v>
      </c>
      <c r="F68" s="93">
        <f t="shared" si="1"/>
        <v>149.73210436826278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118292.95</v>
      </c>
      <c r="E69" s="104">
        <f t="shared" si="14"/>
        <v>87534.59</v>
      </c>
      <c r="F69" s="93">
        <f t="shared" si="1"/>
        <v>73.998146127896874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118292.95</v>
      </c>
      <c r="E70" s="104">
        <f t="shared" si="15"/>
        <v>87534.59</v>
      </c>
      <c r="F70" s="93">
        <f t="shared" si="1"/>
        <v>73.998146127896874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118292.95</v>
      </c>
      <c r="E72" s="247">
        <v>87534.59</v>
      </c>
      <c r="F72" s="93">
        <f t="shared" si="1"/>
        <v>73.998146127896874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v>0</v>
      </c>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459658.9</v>
      </c>
      <c r="E134" s="104">
        <f t="shared" si="23"/>
        <v>751197.82</v>
      </c>
      <c r="F134" s="93">
        <f t="shared" si="1"/>
        <v>163.42505714563558</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459658.9</v>
      </c>
      <c r="E135" s="104">
        <f t="shared" si="24"/>
        <v>751197.82</v>
      </c>
      <c r="F135" s="93">
        <f t="shared" si="1"/>
        <v>163.42505714563558</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459658.9</v>
      </c>
      <c r="E139" s="247">
        <v>751197.82</v>
      </c>
      <c r="F139" s="93">
        <f t="shared" si="1"/>
        <v>163.42505714563558</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36186.57</v>
      </c>
      <c r="E146" s="104">
        <f t="shared" si="26"/>
        <v>80829.97</v>
      </c>
      <c r="F146" s="93">
        <f t="shared" si="1"/>
        <v>223.37007900997526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3151.21</v>
      </c>
      <c r="E147" s="247">
        <v>3057.98</v>
      </c>
      <c r="F147" s="93">
        <f t="shared" si="1"/>
        <v>97.04145391770146</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2396.04</v>
      </c>
      <c r="E158" s="247">
        <v>5253.03</v>
      </c>
      <c r="F158" s="93">
        <f t="shared" si="1"/>
        <v>219.2379926879351</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62543.75</v>
      </c>
      <c r="E159" s="247">
        <v>110331.37</v>
      </c>
      <c r="F159" s="93">
        <f t="shared" si="1"/>
        <v>176.40670730488657</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29.83</v>
      </c>
      <c r="E160" s="247">
        <v>0</v>
      </c>
      <c r="F160" s="93">
        <f t="shared" si="1"/>
        <v>0</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25077.53</v>
      </c>
      <c r="E161" s="247">
        <v>19199.38</v>
      </c>
      <c r="F161" s="93">
        <f t="shared" si="1"/>
        <v>76.560091843175954</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57011.79</v>
      </c>
      <c r="E163" s="247">
        <v>57011.79</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4687850.8500000006</v>
      </c>
      <c r="E175" s="104">
        <f t="shared" si="30"/>
        <v>5126906.4899999993</v>
      </c>
      <c r="F175" s="93">
        <f t="shared" si="1"/>
        <v>109.36581930715647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281660.28000000003</v>
      </c>
      <c r="E176" s="104">
        <f t="shared" si="31"/>
        <v>465554.62</v>
      </c>
      <c r="F176" s="93">
        <f t="shared" si="1"/>
        <v>165.289411769384</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67963.839999999997</v>
      </c>
      <c r="E177" s="104">
        <f t="shared" si="32"/>
        <v>67523.72</v>
      </c>
      <c r="F177" s="93">
        <f t="shared" si="1"/>
        <v>99.352420345878045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19039</v>
      </c>
      <c r="E178" s="247">
        <v>24298.42</v>
      </c>
      <c r="F178" s="93">
        <f t="shared" si="1"/>
        <v>127.6244550659173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13852.61</v>
      </c>
      <c r="E179" s="247">
        <v>23746.27</v>
      </c>
      <c r="F179" s="93">
        <f t="shared" si="1"/>
        <v>171.42090912831588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55.3</v>
      </c>
      <c r="E180" s="104">
        <f t="shared" si="33"/>
        <v>67.02</v>
      </c>
      <c r="F180" s="93">
        <f t="shared" si="1"/>
        <v>121.19349005424955</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55.3</v>
      </c>
      <c r="E183" s="247">
        <v>67.02</v>
      </c>
      <c r="F183" s="93">
        <f t="shared" si="1"/>
        <v>121.19349005424955</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132.72</v>
      </c>
      <c r="E184" s="247">
        <v>159.30000000000001</v>
      </c>
      <c r="F184" s="93">
        <f t="shared" si="1"/>
        <v>120.02712477396022</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463.75</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34884.21</v>
      </c>
      <c r="E188" s="247">
        <v>18788.96</v>
      </c>
      <c r="F188" s="93">
        <f t="shared" si="1"/>
        <v>53.860930203091883</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213696.44</v>
      </c>
      <c r="E206" s="104">
        <f t="shared" si="37"/>
        <v>398030.9</v>
      </c>
      <c r="F206" s="93">
        <f t="shared" si="1"/>
        <v>186.25995828475197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213696.44</v>
      </c>
      <c r="E207" s="104">
        <f t="shared" si="38"/>
        <v>398030.9</v>
      </c>
      <c r="F207" s="93">
        <f t="shared" si="1"/>
        <v>186.25995828475197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213696.44</v>
      </c>
      <c r="E212" s="247">
        <v>364774.53</v>
      </c>
      <c r="F212" s="93">
        <f t="shared" si="1"/>
        <v>170.6975230846148</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33256.370000000003</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4406190.57</v>
      </c>
      <c r="E237" s="104">
        <f t="shared" si="41"/>
        <v>4661351.8699999992</v>
      </c>
      <c r="F237" s="93">
        <f t="shared" si="1"/>
        <v>105.79097285844354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4318285.0199999996</v>
      </c>
      <c r="E238" s="104">
        <f t="shared" si="42"/>
        <v>4592418.0699999994</v>
      </c>
      <c r="F238" s="93">
        <f t="shared" si="1"/>
        <v>106.34819259799578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4531981.46</v>
      </c>
      <c r="E239" s="104">
        <f t="shared" si="43"/>
        <v>4957192.5999999996</v>
      </c>
      <c r="F239" s="93">
        <f t="shared" si="1"/>
        <v>109.38245541719405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4531981.46</v>
      </c>
      <c r="E240" s="247">
        <v>4957192.5999999996</v>
      </c>
      <c r="F240" s="93">
        <f t="shared" si="1"/>
        <v>109.38245541719405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213696.44</v>
      </c>
      <c r="E242" s="104">
        <f t="shared" si="44"/>
        <v>364774.53</v>
      </c>
      <c r="F242" s="93">
        <f t="shared" si="1"/>
        <v>170.6975230846148</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213696.44</v>
      </c>
      <c r="E243" s="247">
        <v>364774.53</v>
      </c>
      <c r="F243" s="93">
        <f t="shared" si="1"/>
        <v>170.6975230846148</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76384.479999999996</v>
      </c>
      <c r="E245" s="104">
        <f t="shared" si="45"/>
        <v>6891.2</v>
      </c>
      <c r="F245" s="93">
        <f t="shared" si="1"/>
        <v>9.0217279740596528</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76384.479999999996</v>
      </c>
      <c r="E246" s="104">
        <f t="shared" si="46"/>
        <v>6891.2</v>
      </c>
      <c r="F246" s="93">
        <f t="shared" si="1"/>
        <v>9.0217279740596528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76384.479999999996</v>
      </c>
      <c r="E247" s="247">
        <v>6891.2</v>
      </c>
      <c r="F247" s="93">
        <f t="shared" si="1"/>
        <v>9.0217279740596528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11521.07</v>
      </c>
      <c r="E255" s="247">
        <v>62042.6</v>
      </c>
      <c r="F255" s="93">
        <f t="shared" si="1"/>
        <v>538.51421786344497</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68120.83</v>
      </c>
      <c r="E264" s="247">
        <v>83619.81</v>
      </c>
      <c r="F264" s="93">
        <f t="shared" si="50"/>
        <v>122.75218901472573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25077.53</v>
      </c>
      <c r="E265" s="247">
        <v>54221.95</v>
      </c>
      <c r="F265" s="93">
        <f t="shared" si="50"/>
        <v>216.21726701154378</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68.02</v>
      </c>
      <c r="E287" s="247">
        <v>3187.07</v>
      </c>
      <c r="F287" s="93">
        <f t="shared" si="50"/>
        <v>4685.4895618935616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67895.820000000007</v>
      </c>
      <c r="E288" s="247">
        <v>64336.65</v>
      </c>
      <c r="F288" s="93">
        <f t="shared" si="50"/>
        <v>94.757895257764019</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33256.370000000003</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213696.44</v>
      </c>
      <c r="E294" s="247">
        <v>364774.53</v>
      </c>
      <c r="F294" s="93">
        <f t="shared" si="50"/>
        <v>170.6975230846148</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IF(D298&gt;0,IF(E298/D298&gt;=100,"&gt;&gt;100",E298/D298*100),"-")</f>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IF(D299&gt;0,IF(E299/D299&gt;=100,"&gt;&gt;100",E299/D299*100),"-")</f>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abSelected="1" topLeftCell="A68" workbookViewId="0">
      <selection activeCell="D89" sqref="D8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231951.94999999998</v>
      </c>
      <c r="E5" s="79">
        <f t="shared" si="0"/>
        <v>259025.47999999998</v>
      </c>
      <c r="F5" s="80">
        <f t="shared" ref="F5:F141" si="1">IF(D5&gt;0,IF(E5/D5&gt;=100,"&gt;&gt;100",E5/D5*100),"-")</f>
        <v>111.67204242085485</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231951.94999999998</v>
      </c>
      <c r="E6" s="81">
        <f t="shared" si="2"/>
        <v>257602.44999999998</v>
      </c>
      <c r="F6" s="63">
        <f t="shared" si="1"/>
        <v>111.05854035717311</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221194.33</v>
      </c>
      <c r="E7" s="249">
        <v>250947.71</v>
      </c>
      <c r="F7" s="63">
        <f t="shared" si="1"/>
        <v>113.45123991198147</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10757.62</v>
      </c>
      <c r="E8" s="249">
        <v>6654.74</v>
      </c>
      <c r="F8" s="63">
        <f t="shared" si="1"/>
        <v>61.860708967225086</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1423.03</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32125.49</v>
      </c>
      <c r="E28" s="81">
        <f t="shared" si="6"/>
        <v>27249.32</v>
      </c>
      <c r="F28" s="63">
        <f t="shared" si="1"/>
        <v>84.82149221692805</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32125.49</v>
      </c>
      <c r="E30" s="249">
        <v>27249.32</v>
      </c>
      <c r="F30" s="63">
        <f t="shared" si="1"/>
        <v>84.82149221692805</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55959.46</v>
      </c>
      <c r="E35" s="81">
        <f t="shared" si="7"/>
        <v>127278.59</v>
      </c>
      <c r="F35" s="63">
        <f t="shared" si="1"/>
        <v>227.44785242745374</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14726.31</v>
      </c>
      <c r="E39" s="81">
        <f t="shared" si="9"/>
        <v>33282.339999999997</v>
      </c>
      <c r="F39" s="63">
        <f t="shared" si="1"/>
        <v>226.00597162493523</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6831.91</v>
      </c>
      <c r="E40" s="249">
        <v>14045.3</v>
      </c>
      <c r="F40" s="63">
        <f t="shared" si="1"/>
        <v>205.58379721044332</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7894.4</v>
      </c>
      <c r="E42" s="249">
        <v>19237.04</v>
      </c>
      <c r="F42" s="63">
        <f t="shared" si="1"/>
        <v>243.67957032833405</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41233.15</v>
      </c>
      <c r="E54" s="81">
        <f t="shared" si="12"/>
        <v>93996.25</v>
      </c>
      <c r="F54" s="63">
        <f t="shared" si="1"/>
        <v>227.96281632618417</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41233.15</v>
      </c>
      <c r="E55" s="249">
        <v>93996.25</v>
      </c>
      <c r="F55" s="63">
        <f t="shared" si="1"/>
        <v>227.96281632618417</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61536.32</v>
      </c>
      <c r="E75" s="81">
        <f t="shared" si="15"/>
        <v>31518.59</v>
      </c>
      <c r="F75" s="63">
        <f t="shared" si="1"/>
        <v>51.219491188293354</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49391.519999999997</v>
      </c>
      <c r="E76" s="249">
        <v>6180.64</v>
      </c>
      <c r="F76" s="63">
        <f t="shared" si="1"/>
        <v>12.513565081617251</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5499.9</v>
      </c>
      <c r="E77" s="249">
        <v>2859.15</v>
      </c>
      <c r="F77" s="63">
        <f t="shared" si="1"/>
        <v>51.985490645284457</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6644.9</v>
      </c>
      <c r="E81" s="249">
        <v>22478.799999999999</v>
      </c>
      <c r="F81" s="63">
        <f t="shared" si="1"/>
        <v>338.28650544026249</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118925.68</v>
      </c>
      <c r="E82" s="81">
        <f t="shared" si="16"/>
        <v>134516.65</v>
      </c>
      <c r="F82" s="63">
        <f t="shared" si="1"/>
        <v>113.10984305492305</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50824.3</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5225.96</v>
      </c>
      <c r="E84" s="249">
        <v>0</v>
      </c>
      <c r="F84" s="63">
        <f t="shared" si="1"/>
        <v>0</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7800.18</v>
      </c>
      <c r="E86" s="249">
        <v>15672.45</v>
      </c>
      <c r="F86" s="63">
        <f t="shared" si="1"/>
        <v>200.92420944132056</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105899.54</v>
      </c>
      <c r="E88" s="249">
        <v>68019.899999999994</v>
      </c>
      <c r="F88" s="63">
        <f t="shared" si="1"/>
        <v>64.23059061446348</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91209.13</v>
      </c>
      <c r="E107" s="81">
        <f t="shared" si="21"/>
        <v>197888.98</v>
      </c>
      <c r="F107" s="63">
        <f t="shared" si="1"/>
        <v>216.96181073100905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77405.960000000006</v>
      </c>
      <c r="E108" s="249">
        <v>165938.98000000001</v>
      </c>
      <c r="F108" s="63">
        <f t="shared" si="1"/>
        <v>214.37493960413386</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530.89</v>
      </c>
      <c r="E109" s="249">
        <v>1000</v>
      </c>
      <c r="F109" s="63">
        <f t="shared" si="1"/>
        <v>188.36293770837651</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13272.28</v>
      </c>
      <c r="E113" s="249">
        <v>30950</v>
      </c>
      <c r="F113" s="63">
        <f t="shared" si="1"/>
        <v>233.19278978442287</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238227.06999999998</v>
      </c>
      <c r="E114" s="81">
        <f t="shared" si="22"/>
        <v>330732.27999999997</v>
      </c>
      <c r="F114" s="63">
        <f t="shared" si="1"/>
        <v>138.83068788110435</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229965.08</v>
      </c>
      <c r="E115" s="81">
        <f t="shared" si="23"/>
        <v>320778.01</v>
      </c>
      <c r="F115" s="63">
        <f t="shared" si="1"/>
        <v>139.48987820237753</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204749.86</v>
      </c>
      <c r="E116" s="249">
        <v>300703.43</v>
      </c>
      <c r="F116" s="63">
        <f t="shared" si="1"/>
        <v>146.8638024953961</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25215.22</v>
      </c>
      <c r="E117" s="249">
        <v>20074.580000000002</v>
      </c>
      <c r="F117" s="63">
        <f t="shared" si="1"/>
        <v>79.612948052803034</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2867.04</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2867.04</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8261.99</v>
      </c>
      <c r="E122" s="81">
        <f t="shared" si="25"/>
        <v>7087.23</v>
      </c>
      <c r="F122" s="63">
        <f t="shared" si="1"/>
        <v>85.781149577765163</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8261.99</v>
      </c>
      <c r="E123" s="249">
        <v>7087.23</v>
      </c>
      <c r="F123" s="63">
        <f t="shared" si="1"/>
        <v>85.781149577765163</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32252.16</v>
      </c>
      <c r="E129" s="81">
        <f t="shared" si="26"/>
        <v>46301.039999999994</v>
      </c>
      <c r="F129" s="63">
        <f t="shared" si="1"/>
        <v>143.55950113108702</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13254.36</v>
      </c>
      <c r="E135" s="249">
        <v>16541.169999999998</v>
      </c>
      <c r="F135" s="63">
        <f t="shared" si="1"/>
        <v>124.7979532772612</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18997.8</v>
      </c>
      <c r="E140" s="249">
        <v>29759.87</v>
      </c>
      <c r="F140" s="63">
        <f t="shared" si="1"/>
        <v>156.64903304593162</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862187.26</v>
      </c>
      <c r="E141" s="106">
        <f t="shared" si="28"/>
        <v>1154510.93</v>
      </c>
      <c r="F141" s="82">
        <f t="shared" si="1"/>
        <v>133.90489323630229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 workbookViewId="0">
      <selection activeCell="E37" sqref="E3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1114.9799999999998</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1114.9799999999998</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19.11</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v>19.11</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1095.8699999999999</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v>1095.8699999999999</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8" workbookViewId="0">
      <selection activeCell="D42" sqref="D4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281719.89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1399772.3800000001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870540.94</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291659.90999999997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305489.82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6022.71</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1553.11</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11315.66</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80918.34</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173581.39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307340.34999999998</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221891.09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221891.09</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1215937.6499999999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871040.67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286400.5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295655.78000000003</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6010.97</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1526.53</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10851.91</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80918.36</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189676.62</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307340.34999999998</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37556.629999999997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37556.629999999997</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465554.62000000011</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36443.440000000002</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3187.07</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2935.32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2935.32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251.75</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251.75</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33256.370000000003</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33256.370000000003</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429111.18000000005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64336.65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364774.53</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7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4</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31510</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Mali Bukovec</cp:lastModifiedBy>
  <cp:lastPrinted>2023-12-21T13:12:35Z</cp:lastPrinted>
  <dcterms:created xsi:type="dcterms:W3CDTF">2022-04-01T05:14:30Z</dcterms:created>
  <dcterms:modified xsi:type="dcterms:W3CDTF">2024-02-22T09:10:39Z</dcterms:modified>
</cp:coreProperties>
</file>